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firstSheet="47" activeTab="51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state="hidden" r:id="rId27"/>
    <sheet name="hatvac 4" sheetId="33" state="hidden" r:id="rId28"/>
    <sheet name="tntes caxs (3)" sheetId="32" state="hidden" r:id="rId29"/>
    <sheet name="gorc caxs (3)" sheetId="31" state="hidden" r:id="rId30"/>
    <sheet name="ekamut (2)" sheetId="30" state="hidden" r:id="rId31"/>
    <sheet name="caxseri erbashx (7)" sheetId="40" state="hidden" r:id="rId32"/>
    <sheet name="hatvac6 (4)" sheetId="39" state="hidden" r:id="rId33"/>
    <sheet name="tntes caxs (4)" sheetId="38" state="hidden" r:id="rId34"/>
    <sheet name="gorc caxs (4)" sheetId="37" state="hidden" r:id="rId35"/>
    <sheet name="hatvac6 (5)" sheetId="44" state="hidden" r:id="rId36"/>
    <sheet name="tntes caxs (5)" sheetId="43" state="hidden" r:id="rId37"/>
    <sheet name="gorc caxs (5)" sheetId="42" state="hidden" r:id="rId38"/>
    <sheet name="ekamut (3)" sheetId="41" state="hidden" r:id="rId39"/>
    <sheet name="caxseri erbashx (8)" sheetId="46" state="hidden" r:id="rId40"/>
    <sheet name="ekam erams bashx nor (7)" sheetId="45" state="hidden" r:id="rId41"/>
    <sheet name="hatvac6 (6)" sheetId="51" state="hidden" r:id="rId42"/>
    <sheet name="tntes caxs (6)" sheetId="50" state="hidden" r:id="rId43"/>
    <sheet name="gorc caxs (6)" sheetId="49" state="hidden" r:id="rId44"/>
    <sheet name="hatvac6 " sheetId="54" state="hidden" r:id="rId45"/>
    <sheet name="tntes caxs (7)" sheetId="53" state="hidden" r:id="rId46"/>
    <sheet name="gorc caxs (7)" sheetId="52" state="hidden" r:id="rId47"/>
    <sheet name="hatvac61 " sheetId="57" r:id="rId48"/>
    <sheet name="tntes caxs (8)" sheetId="56" r:id="rId49"/>
    <sheet name="gorc caxs (8)" sheetId="55" r:id="rId50"/>
    <sheet name="ekamut (4)" sheetId="48" r:id="rId51"/>
    <sheet name="bjuge" sheetId="47" r:id="rId52"/>
    <sheet name="Лист5" sheetId="25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34">'gorc caxs (4)'!$A$5:$IV$7</definedName>
    <definedName name="_xlnm.Print_Titles" localSheetId="37">'gorc caxs (5)'!$A$5:$IV$7</definedName>
    <definedName name="_xlnm.Print_Titles" localSheetId="43">'gorc caxs (6)'!$A$5:$IV$7</definedName>
    <definedName name="_xlnm.Print_Titles" localSheetId="46">'gorc caxs (7)'!$A$5:$IV$7</definedName>
    <definedName name="_xlnm.Print_Titles" localSheetId="49">'gorc caxs (8)'!$A$5:$IV$7</definedName>
    <definedName name="_xlnm.Print_Titles" localSheetId="7">hatvac6!$A$3:$IV$5</definedName>
    <definedName name="_xlnm.Print_Titles" localSheetId="44">'hatvac6 '!$A$3:$IV$5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32">'hatvac6 (4)'!$A$3:$IV$5</definedName>
    <definedName name="_xlnm.Print_Titles" localSheetId="35">'hatvac6 (5)'!$A$3:$IV$5</definedName>
    <definedName name="_xlnm.Print_Titles" localSheetId="41">'hatvac6 (6)'!$A$3:$IV$5</definedName>
    <definedName name="_xlnm.Print_Titles" localSheetId="47">'hatvac61 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  <definedName name="_xlnm.Print_Titles" localSheetId="33">'tntes caxs (4)'!$A$5:$IV$7</definedName>
    <definedName name="_xlnm.Print_Titles" localSheetId="36">'tntes caxs (5)'!$A$5:$IV$7</definedName>
    <definedName name="_xlnm.Print_Titles" localSheetId="42">'tntes caxs (6)'!$A$5:$IV$7</definedName>
    <definedName name="_xlnm.Print_Titles" localSheetId="45">'tntes caxs (7)'!$A$5:$IV$7</definedName>
    <definedName name="_xlnm.Print_Titles" localSheetId="48">'tntes caxs (8)'!$A$5:$IV$7</definedName>
  </definedNames>
  <calcPr calcId="145621"/>
</workbook>
</file>

<file path=xl/calcChain.xml><?xml version="1.0" encoding="utf-8"?>
<calcChain xmlns="http://schemas.openxmlformats.org/spreadsheetml/2006/main">
  <c r="H797" i="57" l="1"/>
  <c r="G797" i="57" s="1"/>
  <c r="I795" i="57"/>
  <c r="I793" i="57" s="1"/>
  <c r="H781" i="57"/>
  <c r="G781" i="57" s="1"/>
  <c r="H777" i="57"/>
  <c r="G777" i="57"/>
  <c r="H776" i="57"/>
  <c r="G776" i="57" s="1"/>
  <c r="H775" i="57"/>
  <c r="G775" i="57" s="1"/>
  <c r="H774" i="57"/>
  <c r="G774" i="57" s="1"/>
  <c r="H773" i="57"/>
  <c r="G773" i="57" s="1"/>
  <c r="H763" i="57"/>
  <c r="G763" i="57" s="1"/>
  <c r="H757" i="57"/>
  <c r="G757" i="57"/>
  <c r="H751" i="57"/>
  <c r="G751" i="57" s="1"/>
  <c r="H748" i="57"/>
  <c r="G748" i="57"/>
  <c r="H742" i="57"/>
  <c r="G742" i="57" s="1"/>
  <c r="H732" i="57"/>
  <c r="G732" i="57" s="1"/>
  <c r="I730" i="57"/>
  <c r="H729" i="57"/>
  <c r="I727" i="57"/>
  <c r="G727" i="57" s="1"/>
  <c r="I706" i="57"/>
  <c r="I694" i="57" s="1"/>
  <c r="H706" i="57"/>
  <c r="G706" i="57" s="1"/>
  <c r="H705" i="57"/>
  <c r="G705" i="57" s="1"/>
  <c r="H704" i="57"/>
  <c r="G704" i="57" s="1"/>
  <c r="H703" i="57"/>
  <c r="G703" i="57"/>
  <c r="G702" i="57"/>
  <c r="G701" i="57"/>
  <c r="G700" i="57"/>
  <c r="G699" i="57"/>
  <c r="G698" i="57"/>
  <c r="G697" i="57"/>
  <c r="G696" i="57"/>
  <c r="I691" i="57"/>
  <c r="I642" i="57" s="1"/>
  <c r="I640" i="57" s="1"/>
  <c r="H690" i="57"/>
  <c r="G690" i="57" s="1"/>
  <c r="H689" i="57"/>
  <c r="G689" i="57" s="1"/>
  <c r="I686" i="57"/>
  <c r="G686" i="57" s="1"/>
  <c r="H685" i="57"/>
  <c r="G685" i="57"/>
  <c r="H660" i="57"/>
  <c r="I650" i="57"/>
  <c r="G650" i="57" s="1"/>
  <c r="I649" i="57"/>
  <c r="G649" i="57" s="1"/>
  <c r="H648" i="57"/>
  <c r="G648" i="57" s="1"/>
  <c r="H647" i="57"/>
  <c r="G647" i="57" s="1"/>
  <c r="H646" i="57"/>
  <c r="G646" i="57" s="1"/>
  <c r="H645" i="57"/>
  <c r="G645" i="57" s="1"/>
  <c r="H644" i="57"/>
  <c r="G644" i="57" s="1"/>
  <c r="G637" i="57"/>
  <c r="G636" i="57"/>
  <c r="G635" i="57"/>
  <c r="G634" i="57"/>
  <c r="G633" i="57"/>
  <c r="G632" i="57"/>
  <c r="G631" i="57"/>
  <c r="G630" i="57"/>
  <c r="G629" i="57"/>
  <c r="G628" i="57"/>
  <c r="G627" i="57"/>
  <c r="G626" i="57"/>
  <c r="G625" i="57"/>
  <c r="H624" i="57"/>
  <c r="G624" i="57" s="1"/>
  <c r="G623" i="57"/>
  <c r="G621" i="57"/>
  <c r="H620" i="57"/>
  <c r="G620" i="57" s="1"/>
  <c r="H619" i="57"/>
  <c r="G619" i="57" s="1"/>
  <c r="H618" i="57"/>
  <c r="H616" i="57" s="1"/>
  <c r="G615" i="57"/>
  <c r="G614" i="57"/>
  <c r="G613" i="57"/>
  <c r="G612" i="57"/>
  <c r="G611" i="57"/>
  <c r="H609" i="57"/>
  <c r="G609" i="57" s="1"/>
  <c r="H608" i="57"/>
  <c r="G608" i="57" s="1"/>
  <c r="H601" i="57"/>
  <c r="G601" i="57" s="1"/>
  <c r="I597" i="57"/>
  <c r="H583" i="57"/>
  <c r="H582" i="57"/>
  <c r="G582" i="57" s="1"/>
  <c r="H581" i="57"/>
  <c r="G581" i="57" s="1"/>
  <c r="H580" i="57"/>
  <c r="G580" i="57" s="1"/>
  <c r="H579" i="57"/>
  <c r="G579" i="57" s="1"/>
  <c r="H578" i="57"/>
  <c r="G578" i="57" s="1"/>
  <c r="H577" i="57"/>
  <c r="G577" i="57" s="1"/>
  <c r="I574" i="57"/>
  <c r="I568" i="57" s="1"/>
  <c r="I573" i="57"/>
  <c r="G573" i="57" s="1"/>
  <c r="H572" i="57"/>
  <c r="G572" i="57" s="1"/>
  <c r="H571" i="57"/>
  <c r="G571" i="57" s="1"/>
  <c r="H570" i="57"/>
  <c r="H568" i="57" s="1"/>
  <c r="H563" i="57"/>
  <c r="G563" i="57" s="1"/>
  <c r="I562" i="57"/>
  <c r="G562" i="57" s="1"/>
  <c r="I561" i="57"/>
  <c r="G561" i="57" s="1"/>
  <c r="H560" i="57"/>
  <c r="G560" i="57" s="1"/>
  <c r="H559" i="57"/>
  <c r="G559" i="57" s="1"/>
  <c r="G558" i="57"/>
  <c r="G557" i="57"/>
  <c r="G556" i="57"/>
  <c r="G555" i="57"/>
  <c r="G554" i="57"/>
  <c r="G553" i="57"/>
  <c r="G552" i="57"/>
  <c r="I547" i="57"/>
  <c r="G547" i="57" s="1"/>
  <c r="I546" i="57"/>
  <c r="G546" i="57" s="1"/>
  <c r="I545" i="57"/>
  <c r="I544" i="57"/>
  <c r="G544" i="57" s="1"/>
  <c r="H543" i="57"/>
  <c r="G543" i="57" s="1"/>
  <c r="H542" i="57"/>
  <c r="G542" i="57" s="1"/>
  <c r="H541" i="57"/>
  <c r="G541" i="57" s="1"/>
  <c r="H540" i="57"/>
  <c r="G540" i="57" s="1"/>
  <c r="H539" i="57"/>
  <c r="G539" i="57" s="1"/>
  <c r="H538" i="57"/>
  <c r="G538" i="57" s="1"/>
  <c r="H537" i="57"/>
  <c r="G537" i="57" s="1"/>
  <c r="H536" i="57"/>
  <c r="G536" i="57" s="1"/>
  <c r="H535" i="57"/>
  <c r="G535" i="57" s="1"/>
  <c r="H534" i="57"/>
  <c r="G534" i="57" s="1"/>
  <c r="H533" i="57"/>
  <c r="G533" i="57" s="1"/>
  <c r="I526" i="57"/>
  <c r="I452" i="57"/>
  <c r="H452" i="57"/>
  <c r="G452" i="57" s="1"/>
  <c r="G445" i="57"/>
  <c r="E445" i="57"/>
  <c r="G444" i="57"/>
  <c r="I442" i="57"/>
  <c r="G442" i="57" s="1"/>
  <c r="I439" i="57"/>
  <c r="G439" i="57" s="1"/>
  <c r="I438" i="57"/>
  <c r="I432" i="57" s="1"/>
  <c r="I430" i="57" s="1"/>
  <c r="H437" i="57"/>
  <c r="G437" i="57" s="1"/>
  <c r="H436" i="57"/>
  <c r="G436" i="57"/>
  <c r="H435" i="57"/>
  <c r="G435" i="57" s="1"/>
  <c r="H434" i="57"/>
  <c r="G434" i="57" s="1"/>
  <c r="I429" i="57"/>
  <c r="G429" i="57"/>
  <c r="I428" i="57"/>
  <c r="G428" i="57" s="1"/>
  <c r="H427" i="57"/>
  <c r="H425" i="57" s="1"/>
  <c r="H423" i="57" s="1"/>
  <c r="G427" i="57"/>
  <c r="I416" i="57"/>
  <c r="G416" i="57"/>
  <c r="I415" i="57"/>
  <c r="G415" i="57" s="1"/>
  <c r="H414" i="57"/>
  <c r="G414" i="57" s="1"/>
  <c r="H413" i="57"/>
  <c r="G413" i="57" s="1"/>
  <c r="I406" i="57"/>
  <c r="G406" i="57" s="1"/>
  <c r="I405" i="57"/>
  <c r="G405" i="57" s="1"/>
  <c r="H404" i="57"/>
  <c r="G404" i="57" s="1"/>
  <c r="H403" i="57"/>
  <c r="G403" i="57" s="1"/>
  <c r="H402" i="57"/>
  <c r="G402" i="57" s="1"/>
  <c r="H401" i="57"/>
  <c r="G401" i="57" s="1"/>
  <c r="I399" i="57"/>
  <c r="I397" i="57" s="1"/>
  <c r="I370" i="57"/>
  <c r="G370" i="57" s="1"/>
  <c r="I369" i="57"/>
  <c r="E369" i="57"/>
  <c r="H368" i="57"/>
  <c r="G368" i="57"/>
  <c r="H367" i="57"/>
  <c r="G367" i="57" s="1"/>
  <c r="H366" i="57"/>
  <c r="G366" i="57"/>
  <c r="H365" i="57"/>
  <c r="G365" i="57" s="1"/>
  <c r="I363" i="57"/>
  <c r="H363" i="57"/>
  <c r="H361" i="57" s="1"/>
  <c r="I358" i="57"/>
  <c r="I357" i="57"/>
  <c r="G357" i="57" s="1"/>
  <c r="H355" i="57"/>
  <c r="H353" i="57" s="1"/>
  <c r="I352" i="57"/>
  <c r="G352" i="57" s="1"/>
  <c r="H351" i="57"/>
  <c r="G351" i="57" s="1"/>
  <c r="I348" i="57"/>
  <c r="G348" i="57" s="1"/>
  <c r="H346" i="57"/>
  <c r="I328" i="57"/>
  <c r="G328" i="57" s="1"/>
  <c r="I327" i="57"/>
  <c r="G327" i="57" s="1"/>
  <c r="I309" i="57"/>
  <c r="H309" i="57"/>
  <c r="I303" i="57"/>
  <c r="H303" i="57"/>
  <c r="G303" i="57" s="1"/>
  <c r="I286" i="57"/>
  <c r="G286" i="57"/>
  <c r="H285" i="57"/>
  <c r="G285" i="57" s="1"/>
  <c r="H284" i="57"/>
  <c r="G284" i="57"/>
  <c r="I282" i="57"/>
  <c r="I280" i="57" s="1"/>
  <c r="I266" i="57"/>
  <c r="H266" i="57"/>
  <c r="I261" i="57"/>
  <c r="G261" i="57" s="1"/>
  <c r="I260" i="57"/>
  <c r="I258" i="57" s="1"/>
  <c r="I252" i="57" s="1"/>
  <c r="H252" i="57"/>
  <c r="I239" i="57"/>
  <c r="I234" i="57" s="1"/>
  <c r="I232" i="57" s="1"/>
  <c r="H238" i="57"/>
  <c r="H237" i="57"/>
  <c r="G237" i="57" s="1"/>
  <c r="E237" i="57"/>
  <c r="H236" i="57"/>
  <c r="G236" i="57" s="1"/>
  <c r="I222" i="57"/>
  <c r="H222" i="57"/>
  <c r="G222" i="57" s="1"/>
  <c r="I117" i="57"/>
  <c r="G117" i="57" s="1"/>
  <c r="I116" i="57"/>
  <c r="G116" i="57" s="1"/>
  <c r="I115" i="57"/>
  <c r="G115" i="57" s="1"/>
  <c r="I114" i="57"/>
  <c r="G114" i="57" s="1"/>
  <c r="I113" i="57"/>
  <c r="G113" i="57" s="1"/>
  <c r="I112" i="57"/>
  <c r="G112" i="57" s="1"/>
  <c r="I111" i="57"/>
  <c r="G111" i="57" s="1"/>
  <c r="H110" i="57"/>
  <c r="G110" i="57" s="1"/>
  <c r="H109" i="57"/>
  <c r="G109" i="57"/>
  <c r="H108" i="57"/>
  <c r="G108" i="57" s="1"/>
  <c r="H107" i="57"/>
  <c r="G107" i="57"/>
  <c r="H106" i="57"/>
  <c r="G106" i="57" s="1"/>
  <c r="H105" i="57"/>
  <c r="G105" i="57"/>
  <c r="H104" i="57"/>
  <c r="G104" i="57" s="1"/>
  <c r="H103" i="57"/>
  <c r="G103" i="57" s="1"/>
  <c r="H102" i="57"/>
  <c r="G102" i="57" s="1"/>
  <c r="H101" i="57"/>
  <c r="G101" i="57" s="1"/>
  <c r="H100" i="57"/>
  <c r="G100" i="57" s="1"/>
  <c r="H83" i="57"/>
  <c r="G83" i="57" s="1"/>
  <c r="H82" i="57"/>
  <c r="G82" i="57" s="1"/>
  <c r="H81" i="57"/>
  <c r="G81" i="57" s="1"/>
  <c r="H80" i="57"/>
  <c r="G80" i="57" s="1"/>
  <c r="H79" i="57"/>
  <c r="G79" i="57" s="1"/>
  <c r="H78" i="57"/>
  <c r="G78" i="57" s="1"/>
  <c r="H77" i="57"/>
  <c r="G77" i="57" s="1"/>
  <c r="H76" i="57"/>
  <c r="G76" i="57"/>
  <c r="H75" i="57"/>
  <c r="G75" i="57" s="1"/>
  <c r="I61" i="57"/>
  <c r="G61" i="57" s="1"/>
  <c r="G60" i="57"/>
  <c r="G59" i="57"/>
  <c r="G58" i="57"/>
  <c r="G57" i="57"/>
  <c r="G56" i="57"/>
  <c r="G55" i="57"/>
  <c r="G54" i="57"/>
  <c r="G53" i="57"/>
  <c r="G52" i="57"/>
  <c r="G51" i="57"/>
  <c r="G50" i="57"/>
  <c r="G49" i="57"/>
  <c r="G48" i="57"/>
  <c r="G47" i="57"/>
  <c r="G46" i="57"/>
  <c r="G45" i="57"/>
  <c r="G44" i="57"/>
  <c r="G43" i="57"/>
  <c r="I42" i="57"/>
  <c r="G42" i="57" s="1"/>
  <c r="I41" i="57"/>
  <c r="G41" i="57" s="1"/>
  <c r="I40" i="57"/>
  <c r="G40" i="57" s="1"/>
  <c r="I39" i="57"/>
  <c r="G39" i="57" s="1"/>
  <c r="H38" i="57"/>
  <c r="G38" i="57" s="1"/>
  <c r="H37" i="57"/>
  <c r="G37" i="57" s="1"/>
  <c r="H36" i="57"/>
  <c r="G36" i="57"/>
  <c r="H35" i="57"/>
  <c r="G35" i="57" s="1"/>
  <c r="H34" i="57"/>
  <c r="G34" i="57" s="1"/>
  <c r="H33" i="57"/>
  <c r="G33" i="57" s="1"/>
  <c r="H32" i="57"/>
  <c r="G32" i="57"/>
  <c r="H31" i="57"/>
  <c r="G31" i="57" s="1"/>
  <c r="H30" i="57"/>
  <c r="G30" i="57"/>
  <c r="H29" i="57"/>
  <c r="G29" i="57" s="1"/>
  <c r="H28" i="57"/>
  <c r="G28" i="57"/>
  <c r="H27" i="57"/>
  <c r="G27" i="57" s="1"/>
  <c r="H26" i="57"/>
  <c r="G26" i="57" s="1"/>
  <c r="H25" i="57"/>
  <c r="G25" i="57" s="1"/>
  <c r="H24" i="57"/>
  <c r="G24" i="57" s="1"/>
  <c r="H23" i="57"/>
  <c r="G23" i="57" s="1"/>
  <c r="H22" i="57"/>
  <c r="G22" i="57" s="1"/>
  <c r="H21" i="57"/>
  <c r="G21" i="57" s="1"/>
  <c r="H20" i="57"/>
  <c r="G20" i="57"/>
  <c r="H19" i="57"/>
  <c r="G19" i="57" s="1"/>
  <c r="H18" i="57"/>
  <c r="G18" i="57" s="1"/>
  <c r="H17" i="57"/>
  <c r="G17" i="57" s="1"/>
  <c r="H16" i="57"/>
  <c r="G16" i="57"/>
  <c r="H15" i="57"/>
  <c r="G15" i="57" s="1"/>
  <c r="F229" i="56"/>
  <c r="D229" i="56" s="1"/>
  <c r="F228" i="56"/>
  <c r="D228" i="56" s="1"/>
  <c r="F227" i="56"/>
  <c r="D227" i="56" s="1"/>
  <c r="F226" i="56"/>
  <c r="D226" i="56" s="1"/>
  <c r="F223" i="56"/>
  <c r="D223" i="56" s="1"/>
  <c r="F221" i="56"/>
  <c r="D221" i="56" s="1"/>
  <c r="F220" i="56"/>
  <c r="F219" i="56"/>
  <c r="F218" i="56"/>
  <c r="F216" i="56" s="1"/>
  <c r="D216" i="56" s="1"/>
  <c r="F215" i="56"/>
  <c r="D215" i="56" s="1"/>
  <c r="F213" i="56"/>
  <c r="D213" i="56" s="1"/>
  <c r="F212" i="56"/>
  <c r="F211" i="56"/>
  <c r="F210" i="56"/>
  <c r="F205" i="56"/>
  <c r="D205" i="56"/>
  <c r="F204" i="56"/>
  <c r="D204" i="56" s="1"/>
  <c r="F203" i="56"/>
  <c r="D203" i="56" s="1"/>
  <c r="F202" i="56"/>
  <c r="F200" i="56" s="1"/>
  <c r="D200" i="56" s="1"/>
  <c r="F199" i="56"/>
  <c r="F197" i="56" s="1"/>
  <c r="D197" i="56" s="1"/>
  <c r="F196" i="56"/>
  <c r="D196" i="56" s="1"/>
  <c r="F195" i="56"/>
  <c r="D195" i="56" s="1"/>
  <c r="F194" i="56"/>
  <c r="D194" i="56" s="1"/>
  <c r="F193" i="56"/>
  <c r="D193" i="56" s="1"/>
  <c r="F190" i="56"/>
  <c r="D190" i="56"/>
  <c r="F189" i="56"/>
  <c r="D189" i="56" s="1"/>
  <c r="F188" i="56"/>
  <c r="D188" i="56" s="1"/>
  <c r="F187" i="56"/>
  <c r="F185" i="56" s="1"/>
  <c r="D185" i="56" s="1"/>
  <c r="F184" i="56"/>
  <c r="D184" i="56" s="1"/>
  <c r="F183" i="56"/>
  <c r="D183" i="56"/>
  <c r="F182" i="56"/>
  <c r="F180" i="56" s="1"/>
  <c r="D180" i="56" s="1"/>
  <c r="F179" i="56"/>
  <c r="D179" i="56" s="1"/>
  <c r="F178" i="56"/>
  <c r="D178" i="56" s="1"/>
  <c r="F177" i="56"/>
  <c r="F175" i="56" s="1"/>
  <c r="E170" i="56"/>
  <c r="D170" i="56" s="1"/>
  <c r="E169" i="56"/>
  <c r="D169" i="56"/>
  <c r="D167" i="56" s="1"/>
  <c r="E167" i="56"/>
  <c r="E166" i="56"/>
  <c r="D166" i="56" s="1"/>
  <c r="E163" i="56"/>
  <c r="D163" i="56" s="1"/>
  <c r="E160" i="56"/>
  <c r="D160" i="56" s="1"/>
  <c r="E159" i="56"/>
  <c r="E157" i="56" s="1"/>
  <c r="D157" i="56" s="1"/>
  <c r="E156" i="56"/>
  <c r="E154" i="56" s="1"/>
  <c r="D154" i="56" s="1"/>
  <c r="E153" i="56"/>
  <c r="D153" i="56" s="1"/>
  <c r="E152" i="56"/>
  <c r="D152" i="56" s="1"/>
  <c r="E151" i="56"/>
  <c r="E150" i="56"/>
  <c r="D150" i="56" s="1"/>
  <c r="E147" i="56"/>
  <c r="D147" i="56" s="1"/>
  <c r="E146" i="56"/>
  <c r="E141" i="56"/>
  <c r="D141" i="56" s="1"/>
  <c r="E138" i="56"/>
  <c r="D138" i="56" s="1"/>
  <c r="D137" i="56"/>
  <c r="E136" i="56"/>
  <c r="D136" i="56" s="1"/>
  <c r="E135" i="56"/>
  <c r="E133" i="56" s="1"/>
  <c r="D133" i="56" s="1"/>
  <c r="E132" i="56"/>
  <c r="D132" i="56" s="1"/>
  <c r="E131" i="56"/>
  <c r="E129" i="56" s="1"/>
  <c r="D131" i="56"/>
  <c r="D126" i="56"/>
  <c r="D125" i="56"/>
  <c r="D124" i="56"/>
  <c r="D123" i="56"/>
  <c r="E121" i="56"/>
  <c r="D121" i="56" s="1"/>
  <c r="E119" i="56"/>
  <c r="D119" i="56"/>
  <c r="E118" i="56"/>
  <c r="E117" i="56"/>
  <c r="D117" i="56" s="1"/>
  <c r="D114" i="56"/>
  <c r="D113" i="56"/>
  <c r="D112" i="56"/>
  <c r="D111" i="56"/>
  <c r="E109" i="56"/>
  <c r="D109" i="56" s="1"/>
  <c r="E107" i="56"/>
  <c r="D107" i="56" s="1"/>
  <c r="E106" i="56"/>
  <c r="D106" i="56" s="1"/>
  <c r="E105" i="56"/>
  <c r="E103" i="56" s="1"/>
  <c r="D103" i="56" s="1"/>
  <c r="E102" i="56"/>
  <c r="D102" i="56" s="1"/>
  <c r="E101" i="56"/>
  <c r="E99" i="56" s="1"/>
  <c r="D99" i="56" s="1"/>
  <c r="D101" i="56"/>
  <c r="E98" i="56"/>
  <c r="D98" i="56" s="1"/>
  <c r="E97" i="56"/>
  <c r="E92" i="56"/>
  <c r="D92" i="56" s="1"/>
  <c r="E91" i="56"/>
  <c r="D91" i="56" s="1"/>
  <c r="E88" i="56"/>
  <c r="D88" i="56" s="1"/>
  <c r="E87" i="56"/>
  <c r="D87" i="56"/>
  <c r="E82" i="56"/>
  <c r="D82" i="56" s="1"/>
  <c r="E81" i="56"/>
  <c r="D81" i="56"/>
  <c r="E80" i="56"/>
  <c r="E77" i="56"/>
  <c r="E76" i="56"/>
  <c r="D76" i="56" s="1"/>
  <c r="E73" i="56"/>
  <c r="D73" i="56" s="1"/>
  <c r="E72" i="56"/>
  <c r="D72" i="56" s="1"/>
  <c r="E67" i="56"/>
  <c r="D67" i="56" s="1"/>
  <c r="E66" i="56"/>
  <c r="D66" i="56" s="1"/>
  <c r="E65" i="56"/>
  <c r="D65" i="56" s="1"/>
  <c r="E64" i="56"/>
  <c r="D64" i="56" s="1"/>
  <c r="E63" i="56"/>
  <c r="D63" i="56" s="1"/>
  <c r="E62" i="56"/>
  <c r="D62" i="56" s="1"/>
  <c r="E61" i="56"/>
  <c r="D61" i="56" s="1"/>
  <c r="E60" i="56"/>
  <c r="D60" i="56" s="1"/>
  <c r="E57" i="56"/>
  <c r="D57" i="56" s="1"/>
  <c r="E56" i="56"/>
  <c r="D56" i="56" s="1"/>
  <c r="E53" i="56"/>
  <c r="D53" i="56" s="1"/>
  <c r="E50" i="56"/>
  <c r="D50" i="56" s="1"/>
  <c r="E49" i="56"/>
  <c r="D49" i="56" s="1"/>
  <c r="E48" i="56"/>
  <c r="D48" i="56" s="1"/>
  <c r="E47" i="56"/>
  <c r="D47" i="56" s="1"/>
  <c r="E46" i="56"/>
  <c r="D46" i="56" s="1"/>
  <c r="E45" i="56"/>
  <c r="D45" i="56" s="1"/>
  <c r="E44" i="56"/>
  <c r="D44" i="56" s="1"/>
  <c r="E43" i="56"/>
  <c r="D43" i="56" s="1"/>
  <c r="E40" i="56"/>
  <c r="D40" i="56" s="1"/>
  <c r="E39" i="56"/>
  <c r="D39" i="56" s="1"/>
  <c r="E38" i="56"/>
  <c r="D38" i="56" s="1"/>
  <c r="E35" i="56"/>
  <c r="D35" i="56" s="1"/>
  <c r="E34" i="56"/>
  <c r="D34" i="56" s="1"/>
  <c r="E33" i="56"/>
  <c r="D33" i="56" s="1"/>
  <c r="E32" i="56"/>
  <c r="D32" i="56" s="1"/>
  <c r="E31" i="56"/>
  <c r="D31" i="56" s="1"/>
  <c r="E30" i="56"/>
  <c r="D30" i="56" s="1"/>
  <c r="E29" i="56"/>
  <c r="E27" i="56" s="1"/>
  <c r="E24" i="56"/>
  <c r="D24" i="56" s="1"/>
  <c r="E22" i="56"/>
  <c r="E21" i="56"/>
  <c r="E19" i="56" s="1"/>
  <c r="E18" i="56"/>
  <c r="D18" i="56" s="1"/>
  <c r="E17" i="56"/>
  <c r="D17" i="56" s="1"/>
  <c r="E16" i="56"/>
  <c r="H307" i="55"/>
  <c r="H305" i="55" s="1"/>
  <c r="H303" i="55" s="1"/>
  <c r="G307" i="55"/>
  <c r="F307" i="55" s="1"/>
  <c r="H302" i="55"/>
  <c r="H299" i="55" s="1"/>
  <c r="F299" i="55" s="1"/>
  <c r="F301" i="55"/>
  <c r="F297" i="55"/>
  <c r="H295" i="55"/>
  <c r="G295" i="55"/>
  <c r="F295" i="55" s="1"/>
  <c r="G294" i="55"/>
  <c r="F294" i="55" s="1"/>
  <c r="H292" i="55"/>
  <c r="F291" i="55"/>
  <c r="H289" i="55"/>
  <c r="G289" i="55"/>
  <c r="F289" i="55" s="1"/>
  <c r="F288" i="55"/>
  <c r="H286" i="55"/>
  <c r="G286" i="55"/>
  <c r="F286" i="55" s="1"/>
  <c r="F285" i="55"/>
  <c r="H283" i="55"/>
  <c r="G283" i="55"/>
  <c r="F283" i="55" s="1"/>
  <c r="F282" i="55"/>
  <c r="H280" i="55"/>
  <c r="G280" i="55"/>
  <c r="F279" i="55"/>
  <c r="H277" i="55"/>
  <c r="G277" i="55"/>
  <c r="F276" i="55"/>
  <c r="F275" i="55"/>
  <c r="H273" i="55"/>
  <c r="G273" i="55"/>
  <c r="F273" i="55" s="1"/>
  <c r="F270" i="55"/>
  <c r="H268" i="55"/>
  <c r="G268" i="55"/>
  <c r="F267" i="55"/>
  <c r="H265" i="55"/>
  <c r="G265" i="55"/>
  <c r="F264" i="55"/>
  <c r="H262" i="55"/>
  <c r="G262" i="55"/>
  <c r="F261" i="55"/>
  <c r="H260" i="55"/>
  <c r="H258" i="55" s="1"/>
  <c r="G260" i="55"/>
  <c r="G258" i="55" s="1"/>
  <c r="F257" i="55"/>
  <c r="G256" i="55"/>
  <c r="F256" i="55"/>
  <c r="H254" i="55"/>
  <c r="G254" i="55"/>
  <c r="F253" i="55"/>
  <c r="F252" i="55"/>
  <c r="H250" i="55"/>
  <c r="G250" i="55"/>
  <c r="H249" i="55"/>
  <c r="H246" i="55" s="1"/>
  <c r="G249" i="55"/>
  <c r="F249" i="55" s="1"/>
  <c r="G248" i="55"/>
  <c r="F248" i="55" s="1"/>
  <c r="F245" i="55"/>
  <c r="H244" i="55"/>
  <c r="G244" i="55"/>
  <c r="G242" i="55" s="1"/>
  <c r="F242" i="55" s="1"/>
  <c r="H242" i="55"/>
  <c r="F239" i="55"/>
  <c r="H237" i="55"/>
  <c r="G237" i="55"/>
  <c r="F236" i="55"/>
  <c r="H234" i="55"/>
  <c r="G234" i="55"/>
  <c r="F234" i="55" s="1"/>
  <c r="G233" i="55"/>
  <c r="F233" i="55" s="1"/>
  <c r="G232" i="55"/>
  <c r="F232" i="55" s="1"/>
  <c r="F231" i="55"/>
  <c r="H229" i="55"/>
  <c r="H228" i="55"/>
  <c r="F228" i="55" s="1"/>
  <c r="G228" i="55"/>
  <c r="F227" i="55"/>
  <c r="H226" i="55"/>
  <c r="G226" i="55"/>
  <c r="F226" i="55" s="1"/>
  <c r="G224" i="55"/>
  <c r="F223" i="55"/>
  <c r="F222" i="55"/>
  <c r="F221" i="55"/>
  <c r="H220" i="55"/>
  <c r="G220" i="55"/>
  <c r="G215" i="55" s="1"/>
  <c r="H219" i="55"/>
  <c r="G219" i="55"/>
  <c r="F219" i="55"/>
  <c r="F218" i="55"/>
  <c r="H217" i="55"/>
  <c r="G217" i="55"/>
  <c r="F217" i="55" s="1"/>
  <c r="H215" i="55"/>
  <c r="H214" i="55"/>
  <c r="H212" i="55" s="1"/>
  <c r="G214" i="55"/>
  <c r="G212" i="55"/>
  <c r="F209" i="55"/>
  <c r="F208" i="55"/>
  <c r="H206" i="55"/>
  <c r="G206" i="55"/>
  <c r="F205" i="55"/>
  <c r="H203" i="55"/>
  <c r="G203" i="55"/>
  <c r="F202" i="55"/>
  <c r="H200" i="55"/>
  <c r="G200" i="55"/>
  <c r="F200" i="55" s="1"/>
  <c r="F199" i="55"/>
  <c r="F198" i="55"/>
  <c r="F197" i="55"/>
  <c r="F196" i="55"/>
  <c r="H194" i="55"/>
  <c r="G194" i="55"/>
  <c r="F194" i="55" s="1"/>
  <c r="F193" i="55"/>
  <c r="F192" i="55"/>
  <c r="F191" i="55"/>
  <c r="F190" i="55"/>
  <c r="H188" i="55"/>
  <c r="G188" i="55"/>
  <c r="H183" i="55"/>
  <c r="H181" i="55" s="1"/>
  <c r="G183" i="55"/>
  <c r="F180" i="55"/>
  <c r="H178" i="55"/>
  <c r="G178" i="55"/>
  <c r="F178" i="55" s="1"/>
  <c r="F177" i="55"/>
  <c r="H175" i="55"/>
  <c r="G175" i="55"/>
  <c r="F175" i="55" s="1"/>
  <c r="H174" i="55"/>
  <c r="G174" i="55"/>
  <c r="F174" i="55"/>
  <c r="H172" i="55"/>
  <c r="G172" i="55"/>
  <c r="F172" i="55" s="1"/>
  <c r="H171" i="55"/>
  <c r="H169" i="55" s="1"/>
  <c r="G171" i="55"/>
  <c r="F171" i="55" s="1"/>
  <c r="G169" i="55"/>
  <c r="F169" i="55" s="1"/>
  <c r="F168" i="55"/>
  <c r="H166" i="55"/>
  <c r="G166" i="55"/>
  <c r="F166" i="55" s="1"/>
  <c r="H165" i="55"/>
  <c r="G165" i="55"/>
  <c r="F165" i="55" s="1"/>
  <c r="H163" i="55"/>
  <c r="G163" i="55"/>
  <c r="F163" i="55" s="1"/>
  <c r="H160" i="55"/>
  <c r="G160" i="55"/>
  <c r="G158" i="55" s="1"/>
  <c r="H158" i="55"/>
  <c r="F157" i="55"/>
  <c r="H155" i="55"/>
  <c r="G155" i="55"/>
  <c r="F155" i="55" s="1"/>
  <c r="F154" i="55"/>
  <c r="H152" i="55"/>
  <c r="G152" i="55"/>
  <c r="F152" i="55"/>
  <c r="F151" i="55"/>
  <c r="H149" i="55"/>
  <c r="G149" i="55"/>
  <c r="F149" i="55" s="1"/>
  <c r="F148" i="55"/>
  <c r="H146" i="55"/>
  <c r="G146" i="55"/>
  <c r="F146" i="55"/>
  <c r="H145" i="55"/>
  <c r="H143" i="55" s="1"/>
  <c r="H141" i="55" s="1"/>
  <c r="G145" i="55"/>
  <c r="F145" i="55" s="1"/>
  <c r="H140" i="55"/>
  <c r="F140" i="55" s="1"/>
  <c r="G140" i="55"/>
  <c r="G138" i="55"/>
  <c r="H137" i="55"/>
  <c r="G137" i="55"/>
  <c r="F136" i="55"/>
  <c r="H135" i="55"/>
  <c r="H129" i="55" s="1"/>
  <c r="G135" i="55"/>
  <c r="F134" i="55"/>
  <c r="F133" i="55"/>
  <c r="F132" i="55"/>
  <c r="F131" i="55"/>
  <c r="G129" i="55"/>
  <c r="F128" i="55"/>
  <c r="F127" i="55"/>
  <c r="F126" i="55"/>
  <c r="F125" i="55"/>
  <c r="H123" i="55"/>
  <c r="G123" i="55"/>
  <c r="F123" i="55"/>
  <c r="F122" i="55"/>
  <c r="H120" i="55"/>
  <c r="G120" i="55"/>
  <c r="F120" i="55" s="1"/>
  <c r="F119" i="55"/>
  <c r="F118" i="55"/>
  <c r="F117" i="55"/>
  <c r="F116" i="55"/>
  <c r="H115" i="55"/>
  <c r="G115" i="55"/>
  <c r="H113" i="55"/>
  <c r="G113" i="55"/>
  <c r="F112" i="55"/>
  <c r="F111" i="55"/>
  <c r="F110" i="55"/>
  <c r="H108" i="55"/>
  <c r="G108" i="55"/>
  <c r="F108" i="55" s="1"/>
  <c r="F107" i="55"/>
  <c r="F106" i="55"/>
  <c r="F105" i="55"/>
  <c r="F104" i="55"/>
  <c r="H103" i="55"/>
  <c r="F103" i="55" s="1"/>
  <c r="F102" i="55"/>
  <c r="H100" i="55"/>
  <c r="G100" i="55"/>
  <c r="F99" i="55"/>
  <c r="F98" i="55"/>
  <c r="F97" i="55"/>
  <c r="H96" i="55"/>
  <c r="H94" i="55" s="1"/>
  <c r="G96" i="55"/>
  <c r="G94" i="55" s="1"/>
  <c r="F94" i="55" s="1"/>
  <c r="F96" i="55"/>
  <c r="F93" i="55"/>
  <c r="F92" i="55"/>
  <c r="H90" i="55"/>
  <c r="G90" i="55"/>
  <c r="F90" i="55" s="1"/>
  <c r="F87" i="55"/>
  <c r="H85" i="55"/>
  <c r="G85" i="55"/>
  <c r="F84" i="55"/>
  <c r="H82" i="55"/>
  <c r="F82" i="55" s="1"/>
  <c r="G82" i="55"/>
  <c r="F81" i="55"/>
  <c r="H79" i="55"/>
  <c r="G79" i="55"/>
  <c r="F78" i="55"/>
  <c r="H76" i="55"/>
  <c r="G76" i="55"/>
  <c r="F75" i="55"/>
  <c r="F74" i="55"/>
  <c r="H72" i="55"/>
  <c r="G72" i="55"/>
  <c r="F72" i="55"/>
  <c r="F71" i="55"/>
  <c r="H69" i="55"/>
  <c r="G69" i="55"/>
  <c r="F69" i="55" s="1"/>
  <c r="F68" i="55"/>
  <c r="F67" i="55"/>
  <c r="F66" i="55"/>
  <c r="H64" i="55"/>
  <c r="H62" i="55" s="1"/>
  <c r="G64" i="55"/>
  <c r="G62" i="55" s="1"/>
  <c r="F62" i="55" s="1"/>
  <c r="F61" i="55"/>
  <c r="H59" i="55"/>
  <c r="G59" i="55"/>
  <c r="F59" i="55" s="1"/>
  <c r="F57" i="55"/>
  <c r="H55" i="55"/>
  <c r="G55" i="55"/>
  <c r="F55" i="55" s="1"/>
  <c r="F54" i="55"/>
  <c r="H52" i="55"/>
  <c r="G52" i="55"/>
  <c r="F52" i="55" s="1"/>
  <c r="F51" i="55"/>
  <c r="H49" i="55"/>
  <c r="G49" i="55"/>
  <c r="F49" i="55" s="1"/>
  <c r="F48" i="55"/>
  <c r="H46" i="55"/>
  <c r="H44" i="55" s="1"/>
  <c r="G46" i="55"/>
  <c r="F39" i="55"/>
  <c r="H37" i="55"/>
  <c r="G37" i="55"/>
  <c r="F37" i="55"/>
  <c r="F36" i="55"/>
  <c r="H34" i="55"/>
  <c r="G34" i="55"/>
  <c r="F34" i="55" s="1"/>
  <c r="H33" i="55"/>
  <c r="H31" i="55" s="1"/>
  <c r="G33" i="55"/>
  <c r="G31" i="55"/>
  <c r="F30" i="55"/>
  <c r="H28" i="55"/>
  <c r="G28" i="55"/>
  <c r="F27" i="55"/>
  <c r="H25" i="55"/>
  <c r="G25" i="55"/>
  <c r="H24" i="55"/>
  <c r="G24" i="55"/>
  <c r="F24" i="55" s="1"/>
  <c r="F23" i="55"/>
  <c r="F22" i="55"/>
  <c r="H20" i="55"/>
  <c r="F19" i="55"/>
  <c r="F18" i="55"/>
  <c r="H16" i="55"/>
  <c r="F16" i="55" s="1"/>
  <c r="G16" i="55"/>
  <c r="F15" i="55"/>
  <c r="F14" i="55"/>
  <c r="H13" i="55"/>
  <c r="G13" i="55"/>
  <c r="G11" i="55" s="1"/>
  <c r="H11" i="55"/>
  <c r="H797" i="54"/>
  <c r="H795" i="54" s="1"/>
  <c r="I795" i="54"/>
  <c r="I793" i="54" s="1"/>
  <c r="H781" i="54"/>
  <c r="G781" i="54" s="1"/>
  <c r="H777" i="54"/>
  <c r="G777" i="54" s="1"/>
  <c r="H776" i="54"/>
  <c r="G776" i="54" s="1"/>
  <c r="H775" i="54"/>
  <c r="H774" i="54"/>
  <c r="G774" i="54" s="1"/>
  <c r="H773" i="54"/>
  <c r="G773" i="54" s="1"/>
  <c r="H763" i="54"/>
  <c r="G763" i="54" s="1"/>
  <c r="H757" i="54"/>
  <c r="G757" i="54" s="1"/>
  <c r="H751" i="54"/>
  <c r="G751" i="54" s="1"/>
  <c r="H748" i="54"/>
  <c r="G748" i="54" s="1"/>
  <c r="H742" i="54"/>
  <c r="G742" i="54" s="1"/>
  <c r="H732" i="54"/>
  <c r="I730" i="54"/>
  <c r="H729" i="54"/>
  <c r="G729" i="54" s="1"/>
  <c r="I727" i="54"/>
  <c r="G727" i="54" s="1"/>
  <c r="I706" i="54"/>
  <c r="G706" i="54" s="1"/>
  <c r="H706" i="54"/>
  <c r="H705" i="54"/>
  <c r="G705" i="54" s="1"/>
  <c r="H704" i="54"/>
  <c r="G704" i="54"/>
  <c r="H703" i="54"/>
  <c r="G703" i="54" s="1"/>
  <c r="G702" i="54"/>
  <c r="G701" i="54"/>
  <c r="G700" i="54"/>
  <c r="G699" i="54"/>
  <c r="G698" i="54"/>
  <c r="G697" i="54"/>
  <c r="G696" i="54"/>
  <c r="I691" i="54"/>
  <c r="H690" i="54"/>
  <c r="H689" i="54" s="1"/>
  <c r="I686" i="54"/>
  <c r="G686" i="54" s="1"/>
  <c r="H685" i="54"/>
  <c r="G685" i="54" s="1"/>
  <c r="H660" i="54"/>
  <c r="I650" i="54"/>
  <c r="G650" i="54"/>
  <c r="I649" i="54"/>
  <c r="G649" i="54" s="1"/>
  <c r="H648" i="54"/>
  <c r="G648" i="54" s="1"/>
  <c r="H647" i="54"/>
  <c r="G647" i="54" s="1"/>
  <c r="H646" i="54"/>
  <c r="G646" i="54" s="1"/>
  <c r="H645" i="54"/>
  <c r="G645" i="54" s="1"/>
  <c r="H644" i="54"/>
  <c r="G644" i="54" s="1"/>
  <c r="G637" i="54"/>
  <c r="G636" i="54"/>
  <c r="G635" i="54"/>
  <c r="G634" i="54"/>
  <c r="G633" i="54"/>
  <c r="G632" i="54"/>
  <c r="G631" i="54"/>
  <c r="G630" i="54"/>
  <c r="G629" i="54"/>
  <c r="G628" i="54"/>
  <c r="G627" i="54"/>
  <c r="G626" i="54"/>
  <c r="G625" i="54"/>
  <c r="H624" i="54"/>
  <c r="H622" i="54" s="1"/>
  <c r="G622" i="54" s="1"/>
  <c r="G623" i="54"/>
  <c r="G621" i="54"/>
  <c r="H620" i="54"/>
  <c r="G620" i="54" s="1"/>
  <c r="H619" i="54"/>
  <c r="G619" i="54" s="1"/>
  <c r="H618" i="54"/>
  <c r="G615" i="54"/>
  <c r="G614" i="54"/>
  <c r="G613" i="54"/>
  <c r="G612" i="54"/>
  <c r="G611" i="54"/>
  <c r="H609" i="54"/>
  <c r="H608" i="54"/>
  <c r="G608" i="54" s="1"/>
  <c r="H601" i="54"/>
  <c r="H599" i="54" s="1"/>
  <c r="G601" i="54"/>
  <c r="I597" i="54"/>
  <c r="H583" i="54"/>
  <c r="H582" i="54"/>
  <c r="G582" i="54" s="1"/>
  <c r="H581" i="54"/>
  <c r="G581" i="54" s="1"/>
  <c r="H580" i="54"/>
  <c r="G580" i="54" s="1"/>
  <c r="H579" i="54"/>
  <c r="G579" i="54" s="1"/>
  <c r="H578" i="54"/>
  <c r="G578" i="54" s="1"/>
  <c r="H577" i="54"/>
  <c r="G577" i="54" s="1"/>
  <c r="I574" i="54"/>
  <c r="I573" i="54"/>
  <c r="G573" i="54" s="1"/>
  <c r="H572" i="54"/>
  <c r="G572" i="54" s="1"/>
  <c r="H571" i="54"/>
  <c r="G571" i="54" s="1"/>
  <c r="H570" i="54"/>
  <c r="G570" i="54" s="1"/>
  <c r="H563" i="54"/>
  <c r="G563" i="54"/>
  <c r="I562" i="54"/>
  <c r="I561" i="54"/>
  <c r="G561" i="54" s="1"/>
  <c r="H560" i="54"/>
  <c r="G560" i="54" s="1"/>
  <c r="H559" i="54"/>
  <c r="G559" i="54"/>
  <c r="G558" i="54"/>
  <c r="G557" i="54"/>
  <c r="G556" i="54"/>
  <c r="G555" i="54"/>
  <c r="G554" i="54"/>
  <c r="G553" i="54"/>
  <c r="G552" i="54"/>
  <c r="I547" i="54"/>
  <c r="G547" i="54" s="1"/>
  <c r="I546" i="54"/>
  <c r="G546" i="54" s="1"/>
  <c r="I545" i="54"/>
  <c r="I531" i="54" s="1"/>
  <c r="I529" i="54" s="1"/>
  <c r="I544" i="54"/>
  <c r="G544" i="54"/>
  <c r="H543" i="54"/>
  <c r="G543" i="54" s="1"/>
  <c r="H542" i="54"/>
  <c r="G542" i="54" s="1"/>
  <c r="H541" i="54"/>
  <c r="G541" i="54" s="1"/>
  <c r="H540" i="54"/>
  <c r="G540" i="54" s="1"/>
  <c r="H539" i="54"/>
  <c r="G539" i="54" s="1"/>
  <c r="H538" i="54"/>
  <c r="G538" i="54" s="1"/>
  <c r="H537" i="54"/>
  <c r="G537" i="54" s="1"/>
  <c r="H536" i="54"/>
  <c r="G536" i="54" s="1"/>
  <c r="H535" i="54"/>
  <c r="G535" i="54" s="1"/>
  <c r="H534" i="54"/>
  <c r="G534" i="54" s="1"/>
  <c r="H533" i="54"/>
  <c r="G533" i="54" s="1"/>
  <c r="I526" i="54"/>
  <c r="I452" i="54"/>
  <c r="H452" i="54"/>
  <c r="G445" i="54"/>
  <c r="E445" i="54"/>
  <c r="G444" i="54"/>
  <c r="I442" i="54"/>
  <c r="G442" i="54" s="1"/>
  <c r="I440" i="54"/>
  <c r="G440" i="54" s="1"/>
  <c r="I439" i="54"/>
  <c r="G439" i="54"/>
  <c r="I438" i="54"/>
  <c r="H437" i="54"/>
  <c r="G437" i="54" s="1"/>
  <c r="H436" i="54"/>
  <c r="G436" i="54" s="1"/>
  <c r="H435" i="54"/>
  <c r="G435" i="54" s="1"/>
  <c r="H434" i="54"/>
  <c r="H432" i="54" s="1"/>
  <c r="I429" i="54"/>
  <c r="G429" i="54" s="1"/>
  <c r="I428" i="54"/>
  <c r="G428" i="54" s="1"/>
  <c r="H427" i="54"/>
  <c r="H425" i="54" s="1"/>
  <c r="H423" i="54" s="1"/>
  <c r="I416" i="54"/>
  <c r="G416" i="54" s="1"/>
  <c r="I415" i="54"/>
  <c r="G415" i="54" s="1"/>
  <c r="H414" i="54"/>
  <c r="G414" i="54" s="1"/>
  <c r="H413" i="54"/>
  <c r="G413" i="54" s="1"/>
  <c r="I406" i="54"/>
  <c r="G406" i="54" s="1"/>
  <c r="I405" i="54"/>
  <c r="G405" i="54" s="1"/>
  <c r="H404" i="54"/>
  <c r="G404" i="54" s="1"/>
  <c r="H403" i="54"/>
  <c r="G403" i="54" s="1"/>
  <c r="H402" i="54"/>
  <c r="G402" i="54" s="1"/>
  <c r="H401" i="54"/>
  <c r="G401" i="54"/>
  <c r="I370" i="54"/>
  <c r="G370" i="54"/>
  <c r="I369" i="54"/>
  <c r="G369" i="54" s="1"/>
  <c r="E369" i="54"/>
  <c r="H368" i="54"/>
  <c r="G368" i="54" s="1"/>
  <c r="H367" i="54"/>
  <c r="G367" i="54" s="1"/>
  <c r="H366" i="54"/>
  <c r="G366" i="54" s="1"/>
  <c r="H365" i="54"/>
  <c r="G365" i="54" s="1"/>
  <c r="I363" i="54"/>
  <c r="I358" i="54"/>
  <c r="I357" i="54"/>
  <c r="G357" i="54" s="1"/>
  <c r="H355" i="54"/>
  <c r="H353" i="54" s="1"/>
  <c r="I352" i="54"/>
  <c r="I349" i="54" s="1"/>
  <c r="H351" i="54"/>
  <c r="G351" i="54" s="1"/>
  <c r="H349" i="54"/>
  <c r="I348" i="54"/>
  <c r="G348" i="54"/>
  <c r="I346" i="54"/>
  <c r="H346" i="54"/>
  <c r="I328" i="54"/>
  <c r="G328" i="54" s="1"/>
  <c r="I327" i="54"/>
  <c r="G327" i="54" s="1"/>
  <c r="I309" i="54"/>
  <c r="H309" i="54"/>
  <c r="G309" i="54" s="1"/>
  <c r="I303" i="54"/>
  <c r="H303" i="54"/>
  <c r="I286" i="54"/>
  <c r="I282" i="54" s="1"/>
  <c r="H285" i="54"/>
  <c r="G285" i="54"/>
  <c r="H284" i="54"/>
  <c r="I266" i="54"/>
  <c r="H266" i="54"/>
  <c r="I261" i="54"/>
  <c r="G261" i="54" s="1"/>
  <c r="I260" i="54"/>
  <c r="H252" i="54"/>
  <c r="I239" i="54"/>
  <c r="I234" i="54" s="1"/>
  <c r="I232" i="54" s="1"/>
  <c r="H238" i="54"/>
  <c r="H237" i="54"/>
  <c r="G237" i="54" s="1"/>
  <c r="E237" i="54"/>
  <c r="H236" i="54"/>
  <c r="G236" i="54" s="1"/>
  <c r="I222" i="54"/>
  <c r="H222" i="54"/>
  <c r="G222" i="54" s="1"/>
  <c r="I117" i="54"/>
  <c r="G117" i="54" s="1"/>
  <c r="I116" i="54"/>
  <c r="G116" i="54" s="1"/>
  <c r="I115" i="54"/>
  <c r="G115" i="54" s="1"/>
  <c r="I114" i="54"/>
  <c r="G114" i="54" s="1"/>
  <c r="I113" i="54"/>
  <c r="G113" i="54" s="1"/>
  <c r="I112" i="54"/>
  <c r="G112" i="54" s="1"/>
  <c r="I111" i="54"/>
  <c r="G111" i="54" s="1"/>
  <c r="H110" i="54"/>
  <c r="G110" i="54" s="1"/>
  <c r="H109" i="54"/>
  <c r="G109" i="54" s="1"/>
  <c r="H108" i="54"/>
  <c r="G108" i="54" s="1"/>
  <c r="H107" i="54"/>
  <c r="G107" i="54" s="1"/>
  <c r="H106" i="54"/>
  <c r="G106" i="54" s="1"/>
  <c r="H105" i="54"/>
  <c r="G105" i="54" s="1"/>
  <c r="H104" i="54"/>
  <c r="G104" i="54" s="1"/>
  <c r="H103" i="54"/>
  <c r="G103" i="54" s="1"/>
  <c r="H102" i="54"/>
  <c r="G102" i="54" s="1"/>
  <c r="H101" i="54"/>
  <c r="G101" i="54" s="1"/>
  <c r="H100" i="54"/>
  <c r="G100" i="54" s="1"/>
  <c r="H83" i="54"/>
  <c r="G83" i="54" s="1"/>
  <c r="H82" i="54"/>
  <c r="G82" i="54" s="1"/>
  <c r="H81" i="54"/>
  <c r="G81" i="54" s="1"/>
  <c r="H80" i="54"/>
  <c r="G80" i="54" s="1"/>
  <c r="H79" i="54"/>
  <c r="G79" i="54" s="1"/>
  <c r="H78" i="54"/>
  <c r="G78" i="54" s="1"/>
  <c r="H77" i="54"/>
  <c r="G77" i="54" s="1"/>
  <c r="H76" i="54"/>
  <c r="G76" i="54" s="1"/>
  <c r="H75" i="54"/>
  <c r="G75" i="54" s="1"/>
  <c r="I61" i="54"/>
  <c r="G61" i="54" s="1"/>
  <c r="G60" i="54"/>
  <c r="G59" i="54"/>
  <c r="G58" i="54"/>
  <c r="G57" i="54"/>
  <c r="G56" i="54"/>
  <c r="G55" i="54"/>
  <c r="G54" i="54"/>
  <c r="G53" i="54"/>
  <c r="G52" i="54"/>
  <c r="G51" i="54"/>
  <c r="G50" i="54"/>
  <c r="G49" i="54"/>
  <c r="G48" i="54"/>
  <c r="G47" i="54"/>
  <c r="G46" i="54"/>
  <c r="G45" i="54"/>
  <c r="G44" i="54"/>
  <c r="G43" i="54"/>
  <c r="I42" i="54"/>
  <c r="G42" i="54" s="1"/>
  <c r="I41" i="54"/>
  <c r="G41" i="54" s="1"/>
  <c r="I40" i="54"/>
  <c r="G40" i="54" s="1"/>
  <c r="I39" i="54"/>
  <c r="G39" i="54" s="1"/>
  <c r="H38" i="54"/>
  <c r="G38" i="54" s="1"/>
  <c r="H37" i="54"/>
  <c r="G37" i="54" s="1"/>
  <c r="H36" i="54"/>
  <c r="G36" i="54" s="1"/>
  <c r="H35" i="54"/>
  <c r="G35" i="54" s="1"/>
  <c r="H34" i="54"/>
  <c r="G34" i="54" s="1"/>
  <c r="H33" i="54"/>
  <c r="G33" i="54" s="1"/>
  <c r="H32" i="54"/>
  <c r="G32" i="54" s="1"/>
  <c r="H31" i="54"/>
  <c r="G31" i="54" s="1"/>
  <c r="H30" i="54"/>
  <c r="G30" i="54" s="1"/>
  <c r="H29" i="54"/>
  <c r="G29" i="54" s="1"/>
  <c r="H28" i="54"/>
  <c r="G28" i="54" s="1"/>
  <c r="H27" i="54"/>
  <c r="G27" i="54" s="1"/>
  <c r="H26" i="54"/>
  <c r="G26" i="54" s="1"/>
  <c r="H25" i="54"/>
  <c r="G25" i="54" s="1"/>
  <c r="H24" i="54"/>
  <c r="G24" i="54" s="1"/>
  <c r="H23" i="54"/>
  <c r="G23" i="54" s="1"/>
  <c r="H22" i="54"/>
  <c r="G22" i="54" s="1"/>
  <c r="H21" i="54"/>
  <c r="G21" i="54" s="1"/>
  <c r="H20" i="54"/>
  <c r="G20" i="54" s="1"/>
  <c r="H19" i="54"/>
  <c r="G19" i="54" s="1"/>
  <c r="H18" i="54"/>
  <c r="G18" i="54" s="1"/>
  <c r="H17" i="54"/>
  <c r="G17" i="54" s="1"/>
  <c r="H16" i="54"/>
  <c r="H15" i="54"/>
  <c r="G15" i="54" s="1"/>
  <c r="F229" i="53"/>
  <c r="D229" i="53" s="1"/>
  <c r="F228" i="53"/>
  <c r="D228" i="53" s="1"/>
  <c r="F227" i="53"/>
  <c r="D227" i="53" s="1"/>
  <c r="F226" i="53"/>
  <c r="D226" i="53" s="1"/>
  <c r="F223" i="53"/>
  <c r="D223" i="53" s="1"/>
  <c r="F220" i="53"/>
  <c r="F219" i="53"/>
  <c r="F216" i="53" s="1"/>
  <c r="D216" i="53" s="1"/>
  <c r="F218" i="53"/>
  <c r="F215" i="53"/>
  <c r="D215" i="53" s="1"/>
  <c r="F213" i="53"/>
  <c r="D213" i="53" s="1"/>
  <c r="F212" i="53"/>
  <c r="F211" i="53"/>
  <c r="F210" i="53"/>
  <c r="F205" i="53"/>
  <c r="D205" i="53" s="1"/>
  <c r="F204" i="53"/>
  <c r="D204" i="53" s="1"/>
  <c r="F203" i="53"/>
  <c r="D203" i="53" s="1"/>
  <c r="F202" i="53"/>
  <c r="F199" i="53"/>
  <c r="F197" i="53" s="1"/>
  <c r="D197" i="53" s="1"/>
  <c r="F196" i="53"/>
  <c r="D196" i="53" s="1"/>
  <c r="F195" i="53"/>
  <c r="D195" i="53" s="1"/>
  <c r="F194" i="53"/>
  <c r="D194" i="53" s="1"/>
  <c r="F193" i="53"/>
  <c r="D193" i="53" s="1"/>
  <c r="F190" i="53"/>
  <c r="D190" i="53" s="1"/>
  <c r="F189" i="53"/>
  <c r="D189" i="53" s="1"/>
  <c r="F188" i="53"/>
  <c r="D188" i="53" s="1"/>
  <c r="F187" i="53"/>
  <c r="F184" i="53"/>
  <c r="D184" i="53" s="1"/>
  <c r="F183" i="53"/>
  <c r="D183" i="53" s="1"/>
  <c r="F182" i="53"/>
  <c r="F179" i="53"/>
  <c r="D179" i="53" s="1"/>
  <c r="F178" i="53"/>
  <c r="D178" i="53" s="1"/>
  <c r="F177" i="53"/>
  <c r="E170" i="53"/>
  <c r="D170" i="53" s="1"/>
  <c r="E169" i="53"/>
  <c r="D169" i="53" s="1"/>
  <c r="D167" i="53" s="1"/>
  <c r="E166" i="53"/>
  <c r="D166" i="53" s="1"/>
  <c r="E163" i="53"/>
  <c r="D163" i="53" s="1"/>
  <c r="E160" i="53"/>
  <c r="D160" i="53" s="1"/>
  <c r="E159" i="53"/>
  <c r="E156" i="53"/>
  <c r="E154" i="53" s="1"/>
  <c r="D154" i="53" s="1"/>
  <c r="E153" i="53"/>
  <c r="D153" i="53" s="1"/>
  <c r="E152" i="53"/>
  <c r="D152" i="53" s="1"/>
  <c r="E151" i="53"/>
  <c r="D151" i="53" s="1"/>
  <c r="E150" i="53"/>
  <c r="D150" i="53" s="1"/>
  <c r="E147" i="53"/>
  <c r="D147" i="53" s="1"/>
  <c r="E146" i="53"/>
  <c r="E141" i="53"/>
  <c r="D141" i="53" s="1"/>
  <c r="E138" i="53"/>
  <c r="D138" i="53" s="1"/>
  <c r="D137" i="53"/>
  <c r="E136" i="53"/>
  <c r="D136" i="53" s="1"/>
  <c r="E135" i="53"/>
  <c r="E133" i="53" s="1"/>
  <c r="D133" i="53" s="1"/>
  <c r="E132" i="53"/>
  <c r="D132" i="53" s="1"/>
  <c r="E131" i="53"/>
  <c r="D131" i="53" s="1"/>
  <c r="D126" i="53"/>
  <c r="D125" i="53"/>
  <c r="D124" i="53"/>
  <c r="D123" i="53"/>
  <c r="E121" i="53"/>
  <c r="D121" i="53"/>
  <c r="E119" i="53"/>
  <c r="D119" i="53" s="1"/>
  <c r="E118" i="53"/>
  <c r="D118" i="53" s="1"/>
  <c r="E117" i="53"/>
  <c r="D117" i="53" s="1"/>
  <c r="D114" i="53"/>
  <c r="D113" i="53"/>
  <c r="D112" i="53"/>
  <c r="D111" i="53"/>
  <c r="E109" i="53"/>
  <c r="D109" i="53" s="1"/>
  <c r="E107" i="53"/>
  <c r="D107" i="53" s="1"/>
  <c r="E106" i="53"/>
  <c r="D106" i="53" s="1"/>
  <c r="E105" i="53"/>
  <c r="D105" i="53" s="1"/>
  <c r="E102" i="53"/>
  <c r="D102" i="53" s="1"/>
  <c r="E101" i="53"/>
  <c r="D101" i="53" s="1"/>
  <c r="E98" i="53"/>
  <c r="D98" i="53" s="1"/>
  <c r="E97" i="53"/>
  <c r="D97" i="53" s="1"/>
  <c r="E92" i="53"/>
  <c r="D92" i="53" s="1"/>
  <c r="E91" i="53"/>
  <c r="D91" i="53"/>
  <c r="E88" i="53"/>
  <c r="D88" i="53" s="1"/>
  <c r="E87" i="53"/>
  <c r="D87" i="53" s="1"/>
  <c r="E82" i="53"/>
  <c r="D82" i="53" s="1"/>
  <c r="E81" i="53"/>
  <c r="D81" i="53" s="1"/>
  <c r="E80" i="53"/>
  <c r="D80" i="53" s="1"/>
  <c r="E77" i="53"/>
  <c r="D77" i="53" s="1"/>
  <c r="E76" i="53"/>
  <c r="D76" i="53" s="1"/>
  <c r="E73" i="53"/>
  <c r="D73" i="53" s="1"/>
  <c r="E72" i="53"/>
  <c r="D72" i="53" s="1"/>
  <c r="E67" i="53"/>
  <c r="D67" i="53" s="1"/>
  <c r="E66" i="53"/>
  <c r="D66" i="53" s="1"/>
  <c r="E65" i="53"/>
  <c r="D65" i="53" s="1"/>
  <c r="E64" i="53"/>
  <c r="D64" i="53" s="1"/>
  <c r="E63" i="53"/>
  <c r="D63" i="53" s="1"/>
  <c r="E62" i="53"/>
  <c r="D62" i="53" s="1"/>
  <c r="E61" i="53"/>
  <c r="D61" i="53" s="1"/>
  <c r="E60" i="53"/>
  <c r="D60" i="53" s="1"/>
  <c r="E57" i="53"/>
  <c r="D57" i="53" s="1"/>
  <c r="E56" i="53"/>
  <c r="D56" i="53" s="1"/>
  <c r="E53" i="53"/>
  <c r="D53" i="53" s="1"/>
  <c r="E50" i="53"/>
  <c r="D50" i="53" s="1"/>
  <c r="E49" i="53"/>
  <c r="D49" i="53" s="1"/>
  <c r="E48" i="53"/>
  <c r="D48" i="53" s="1"/>
  <c r="E47" i="53"/>
  <c r="D47" i="53" s="1"/>
  <c r="E46" i="53"/>
  <c r="D46" i="53" s="1"/>
  <c r="E45" i="53"/>
  <c r="D45" i="53" s="1"/>
  <c r="E44" i="53"/>
  <c r="D44" i="53" s="1"/>
  <c r="E43" i="53"/>
  <c r="D43" i="53" s="1"/>
  <c r="E40" i="53"/>
  <c r="D40" i="53" s="1"/>
  <c r="E39" i="53"/>
  <c r="D39" i="53" s="1"/>
  <c r="E38" i="53"/>
  <c r="D38" i="53"/>
  <c r="E35" i="53"/>
  <c r="D35" i="53" s="1"/>
  <c r="E34" i="53"/>
  <c r="D34" i="53" s="1"/>
  <c r="E33" i="53"/>
  <c r="D33" i="53" s="1"/>
  <c r="E32" i="53"/>
  <c r="D32" i="53" s="1"/>
  <c r="E31" i="53"/>
  <c r="D31" i="53" s="1"/>
  <c r="E30" i="53"/>
  <c r="D30" i="53" s="1"/>
  <c r="E29" i="53"/>
  <c r="D29" i="53" s="1"/>
  <c r="E24" i="53"/>
  <c r="D24" i="53" s="1"/>
  <c r="E21" i="53"/>
  <c r="E19" i="53" s="1"/>
  <c r="E18" i="53"/>
  <c r="D18" i="53" s="1"/>
  <c r="E17" i="53"/>
  <c r="D17" i="53" s="1"/>
  <c r="E16" i="53"/>
  <c r="D16" i="53" s="1"/>
  <c r="H307" i="52"/>
  <c r="H305" i="52" s="1"/>
  <c r="H303" i="52" s="1"/>
  <c r="G307" i="52"/>
  <c r="F307" i="52" s="1"/>
  <c r="H302" i="52"/>
  <c r="H299" i="52" s="1"/>
  <c r="F299" i="52" s="1"/>
  <c r="F301" i="52"/>
  <c r="F297" i="52"/>
  <c r="H295" i="52"/>
  <c r="G295" i="52"/>
  <c r="G294" i="52"/>
  <c r="G292" i="52" s="1"/>
  <c r="H292" i="52"/>
  <c r="F291" i="52"/>
  <c r="H289" i="52"/>
  <c r="G289" i="52"/>
  <c r="F289" i="52" s="1"/>
  <c r="F288" i="52"/>
  <c r="H286" i="52"/>
  <c r="F286" i="52" s="1"/>
  <c r="G286" i="52"/>
  <c r="F285" i="52"/>
  <c r="H283" i="52"/>
  <c r="G283" i="52"/>
  <c r="F283" i="52" s="1"/>
  <c r="F282" i="52"/>
  <c r="H280" i="52"/>
  <c r="F280" i="52" s="1"/>
  <c r="G280" i="52"/>
  <c r="F279" i="52"/>
  <c r="H277" i="52"/>
  <c r="G277" i="52"/>
  <c r="F277" i="52" s="1"/>
  <c r="F276" i="52"/>
  <c r="F275" i="52"/>
  <c r="H273" i="52"/>
  <c r="G273" i="52"/>
  <c r="F270" i="52"/>
  <c r="H268" i="52"/>
  <c r="G268" i="52"/>
  <c r="F268" i="52" s="1"/>
  <c r="F267" i="52"/>
  <c r="H265" i="52"/>
  <c r="F265" i="52" s="1"/>
  <c r="G265" i="52"/>
  <c r="F264" i="52"/>
  <c r="H262" i="52"/>
  <c r="G262" i="52"/>
  <c r="F262" i="52" s="1"/>
  <c r="F261" i="52"/>
  <c r="H260" i="52"/>
  <c r="H258" i="52" s="1"/>
  <c r="G260" i="52"/>
  <c r="G258" i="52" s="1"/>
  <c r="F257" i="52"/>
  <c r="G256" i="52"/>
  <c r="F256" i="52" s="1"/>
  <c r="H254" i="52"/>
  <c r="F253" i="52"/>
  <c r="F252" i="52"/>
  <c r="H250" i="52"/>
  <c r="G250" i="52"/>
  <c r="H249" i="52"/>
  <c r="G249" i="52"/>
  <c r="F249" i="52" s="1"/>
  <c r="G248" i="52"/>
  <c r="F248" i="52"/>
  <c r="H246" i="52"/>
  <c r="F245" i="52"/>
  <c r="H244" i="52"/>
  <c r="H242" i="52" s="1"/>
  <c r="G244" i="52"/>
  <c r="F239" i="52"/>
  <c r="H237" i="52"/>
  <c r="G237" i="52"/>
  <c r="F237" i="52"/>
  <c r="F236" i="52"/>
  <c r="H234" i="52"/>
  <c r="G234" i="52"/>
  <c r="F234" i="52" s="1"/>
  <c r="G233" i="52"/>
  <c r="F233" i="52" s="1"/>
  <c r="G232" i="52"/>
  <c r="F232" i="52" s="1"/>
  <c r="F231" i="52"/>
  <c r="H229" i="52"/>
  <c r="H228" i="52"/>
  <c r="G228" i="52"/>
  <c r="G224" i="52" s="1"/>
  <c r="F227" i="52"/>
  <c r="H226" i="52"/>
  <c r="F226" i="52" s="1"/>
  <c r="G226" i="52"/>
  <c r="F223" i="52"/>
  <c r="F222" i="52"/>
  <c r="F221" i="52"/>
  <c r="H220" i="52"/>
  <c r="G220" i="52"/>
  <c r="F220" i="52" s="1"/>
  <c r="H219" i="52"/>
  <c r="G219" i="52"/>
  <c r="F218" i="52"/>
  <c r="H217" i="52"/>
  <c r="G217" i="52"/>
  <c r="F217" i="52" s="1"/>
  <c r="H214" i="52"/>
  <c r="H212" i="52" s="1"/>
  <c r="G214" i="52"/>
  <c r="F214" i="52" s="1"/>
  <c r="G212" i="52"/>
  <c r="F209" i="52"/>
  <c r="F208" i="52"/>
  <c r="H206" i="52"/>
  <c r="G206" i="52"/>
  <c r="F206" i="52" s="1"/>
  <c r="F205" i="52"/>
  <c r="H203" i="52"/>
  <c r="F203" i="52" s="1"/>
  <c r="G203" i="52"/>
  <c r="F202" i="52"/>
  <c r="H200" i="52"/>
  <c r="G200" i="52"/>
  <c r="F200" i="52" s="1"/>
  <c r="F199" i="52"/>
  <c r="F198" i="52"/>
  <c r="F197" i="52"/>
  <c r="F196" i="52"/>
  <c r="H194" i="52"/>
  <c r="F194" i="52" s="1"/>
  <c r="G194" i="52"/>
  <c r="F193" i="52"/>
  <c r="F192" i="52"/>
  <c r="F191" i="52"/>
  <c r="F190" i="52"/>
  <c r="H188" i="52"/>
  <c r="G188" i="52"/>
  <c r="F188" i="52" s="1"/>
  <c r="H183" i="52"/>
  <c r="G183" i="52"/>
  <c r="F180" i="52"/>
  <c r="H178" i="52"/>
  <c r="G178" i="52"/>
  <c r="F178" i="52"/>
  <c r="F177" i="52"/>
  <c r="H175" i="52"/>
  <c r="G175" i="52"/>
  <c r="F175" i="52" s="1"/>
  <c r="H174" i="52"/>
  <c r="H172" i="52" s="1"/>
  <c r="G174" i="52"/>
  <c r="H171" i="52"/>
  <c r="H169" i="52" s="1"/>
  <c r="G171" i="52"/>
  <c r="G169" i="52" s="1"/>
  <c r="F168" i="52"/>
  <c r="H166" i="52"/>
  <c r="G166" i="52"/>
  <c r="F166" i="52" s="1"/>
  <c r="H165" i="52"/>
  <c r="H163" i="52" s="1"/>
  <c r="G165" i="52"/>
  <c r="G163" i="52" s="1"/>
  <c r="H160" i="52"/>
  <c r="H158" i="52" s="1"/>
  <c r="G160" i="52"/>
  <c r="G158" i="52"/>
  <c r="F157" i="52"/>
  <c r="H155" i="52"/>
  <c r="G155" i="52"/>
  <c r="F154" i="52"/>
  <c r="H152" i="52"/>
  <c r="F152" i="52" s="1"/>
  <c r="G152" i="52"/>
  <c r="F151" i="52"/>
  <c r="H149" i="52"/>
  <c r="F149" i="52" s="1"/>
  <c r="G149" i="52"/>
  <c r="F148" i="52"/>
  <c r="H146" i="52"/>
  <c r="F146" i="52" s="1"/>
  <c r="G146" i="52"/>
  <c r="H145" i="52"/>
  <c r="H143" i="52" s="1"/>
  <c r="G145" i="52"/>
  <c r="H140" i="52"/>
  <c r="H138" i="52" s="1"/>
  <c r="G140" i="52"/>
  <c r="G138" i="52" s="1"/>
  <c r="H137" i="52"/>
  <c r="G137" i="52"/>
  <c r="F136" i="52"/>
  <c r="H135" i="52"/>
  <c r="G135" i="52"/>
  <c r="F134" i="52"/>
  <c r="F133" i="52"/>
  <c r="F132" i="52"/>
  <c r="F131" i="52"/>
  <c r="F128" i="52"/>
  <c r="F127" i="52"/>
  <c r="F126" i="52"/>
  <c r="F125" i="52"/>
  <c r="H123" i="52"/>
  <c r="G123" i="52"/>
  <c r="F122" i="52"/>
  <c r="H120" i="52"/>
  <c r="G120" i="52"/>
  <c r="F119" i="52"/>
  <c r="F118" i="52"/>
  <c r="F117" i="52"/>
  <c r="F116" i="52"/>
  <c r="H115" i="52"/>
  <c r="H113" i="52" s="1"/>
  <c r="G115" i="52"/>
  <c r="G113" i="52"/>
  <c r="F112" i="52"/>
  <c r="F111" i="52"/>
  <c r="F110" i="52"/>
  <c r="H108" i="52"/>
  <c r="G108" i="52"/>
  <c r="F108" i="52" s="1"/>
  <c r="F107" i="52"/>
  <c r="F106" i="52"/>
  <c r="F105" i="52"/>
  <c r="F104" i="52"/>
  <c r="H103" i="52"/>
  <c r="H100" i="52" s="1"/>
  <c r="F102" i="52"/>
  <c r="G100" i="52"/>
  <c r="F99" i="52"/>
  <c r="F98" i="52"/>
  <c r="F97" i="52"/>
  <c r="H96" i="52"/>
  <c r="H94" i="52" s="1"/>
  <c r="G96" i="52"/>
  <c r="G94" i="52" s="1"/>
  <c r="F93" i="52"/>
  <c r="F92" i="52"/>
  <c r="H90" i="52"/>
  <c r="G90" i="52"/>
  <c r="F90" i="52" s="1"/>
  <c r="F87" i="52"/>
  <c r="H85" i="52"/>
  <c r="G85" i="52"/>
  <c r="F85" i="52" s="1"/>
  <c r="F84" i="52"/>
  <c r="H82" i="52"/>
  <c r="G82" i="52"/>
  <c r="F81" i="52"/>
  <c r="H79" i="52"/>
  <c r="G79" i="52"/>
  <c r="F78" i="52"/>
  <c r="H76" i="52"/>
  <c r="G76" i="52"/>
  <c r="F75" i="52"/>
  <c r="F74" i="52"/>
  <c r="H72" i="52"/>
  <c r="F72" i="52" s="1"/>
  <c r="G72" i="52"/>
  <c r="F71" i="52"/>
  <c r="H69" i="52"/>
  <c r="G69" i="52"/>
  <c r="F68" i="52"/>
  <c r="F67" i="52"/>
  <c r="F66" i="52"/>
  <c r="H64" i="52"/>
  <c r="G64" i="52"/>
  <c r="F61" i="52"/>
  <c r="H59" i="52"/>
  <c r="G59" i="52"/>
  <c r="F59" i="52" s="1"/>
  <c r="F57" i="52"/>
  <c r="H55" i="52"/>
  <c r="G55" i="52"/>
  <c r="F55" i="52"/>
  <c r="F54" i="52"/>
  <c r="H52" i="52"/>
  <c r="G52" i="52"/>
  <c r="F52" i="52" s="1"/>
  <c r="F51" i="52"/>
  <c r="H49" i="52"/>
  <c r="G49" i="52"/>
  <c r="F49" i="52"/>
  <c r="F48" i="52"/>
  <c r="H46" i="52"/>
  <c r="G46" i="52"/>
  <c r="F46" i="52" s="1"/>
  <c r="H44" i="52"/>
  <c r="F39" i="52"/>
  <c r="H37" i="52"/>
  <c r="G37" i="52"/>
  <c r="F36" i="52"/>
  <c r="H34" i="52"/>
  <c r="G34" i="52"/>
  <c r="H33" i="52"/>
  <c r="H31" i="52" s="1"/>
  <c r="G33" i="52"/>
  <c r="G31" i="52"/>
  <c r="F30" i="52"/>
  <c r="H28" i="52"/>
  <c r="G28" i="52"/>
  <c r="F28" i="52" s="1"/>
  <c r="F27" i="52"/>
  <c r="H25" i="52"/>
  <c r="G25" i="52"/>
  <c r="F25" i="52" s="1"/>
  <c r="H24" i="52"/>
  <c r="G24" i="52"/>
  <c r="F24" i="52" s="1"/>
  <c r="F23" i="52"/>
  <c r="F22" i="52"/>
  <c r="H20" i="52"/>
  <c r="F19" i="52"/>
  <c r="F18" i="52"/>
  <c r="H16" i="52"/>
  <c r="G16" i="52"/>
  <c r="F15" i="52"/>
  <c r="F14" i="52"/>
  <c r="H13" i="52"/>
  <c r="H11" i="52" s="1"/>
  <c r="G13" i="52"/>
  <c r="G11" i="52"/>
  <c r="H797" i="51"/>
  <c r="H795" i="51" s="1"/>
  <c r="I795" i="51"/>
  <c r="I793" i="51" s="1"/>
  <c r="H781" i="51"/>
  <c r="G781" i="51" s="1"/>
  <c r="H777" i="51"/>
  <c r="G777" i="51" s="1"/>
  <c r="H776" i="51"/>
  <c r="G776" i="51" s="1"/>
  <c r="H775" i="51"/>
  <c r="G775" i="51" s="1"/>
  <c r="H774" i="51"/>
  <c r="G774" i="51" s="1"/>
  <c r="H773" i="51"/>
  <c r="G773" i="51" s="1"/>
  <c r="H763" i="51"/>
  <c r="G763" i="51" s="1"/>
  <c r="H757" i="51"/>
  <c r="G757" i="51" s="1"/>
  <c r="H751" i="51"/>
  <c r="G751" i="51" s="1"/>
  <c r="H748" i="51"/>
  <c r="G748" i="51"/>
  <c r="H742" i="51"/>
  <c r="G742" i="51" s="1"/>
  <c r="H732" i="51"/>
  <c r="G732" i="51" s="1"/>
  <c r="I730" i="51"/>
  <c r="H729" i="51"/>
  <c r="G729" i="51" s="1"/>
  <c r="I727" i="51"/>
  <c r="G727" i="51" s="1"/>
  <c r="I706" i="51"/>
  <c r="I694" i="51" s="1"/>
  <c r="H706" i="51"/>
  <c r="H705" i="51"/>
  <c r="G705" i="51" s="1"/>
  <c r="H704" i="51"/>
  <c r="G704" i="51" s="1"/>
  <c r="H703" i="51"/>
  <c r="G703" i="51" s="1"/>
  <c r="G702" i="51"/>
  <c r="G701" i="51"/>
  <c r="G700" i="51"/>
  <c r="G699" i="51"/>
  <c r="G698" i="51"/>
  <c r="G697" i="51"/>
  <c r="G696" i="51"/>
  <c r="I691" i="51"/>
  <c r="H690" i="51"/>
  <c r="G690" i="51" s="1"/>
  <c r="I686" i="51"/>
  <c r="G686" i="51" s="1"/>
  <c r="H685" i="51"/>
  <c r="G685" i="51" s="1"/>
  <c r="H660" i="51"/>
  <c r="I650" i="51"/>
  <c r="G650" i="51" s="1"/>
  <c r="I649" i="51"/>
  <c r="G649" i="51" s="1"/>
  <c r="H648" i="51"/>
  <c r="G648" i="51" s="1"/>
  <c r="H647" i="51"/>
  <c r="G647" i="51" s="1"/>
  <c r="H646" i="51"/>
  <c r="G646" i="51" s="1"/>
  <c r="H645" i="51"/>
  <c r="H644" i="51"/>
  <c r="G644" i="51" s="1"/>
  <c r="G637" i="51"/>
  <c r="G636" i="51"/>
  <c r="G635" i="51"/>
  <c r="G634" i="51"/>
  <c r="G633" i="51"/>
  <c r="G632" i="51"/>
  <c r="G631" i="51"/>
  <c r="G630" i="51"/>
  <c r="G629" i="51"/>
  <c r="G628" i="51"/>
  <c r="G627" i="51"/>
  <c r="G626" i="51"/>
  <c r="G625" i="51"/>
  <c r="H624" i="51"/>
  <c r="G624" i="51" s="1"/>
  <c r="G623" i="51"/>
  <c r="G621" i="51"/>
  <c r="H620" i="51"/>
  <c r="G620" i="51" s="1"/>
  <c r="H619" i="51"/>
  <c r="G619" i="51" s="1"/>
  <c r="H618" i="51"/>
  <c r="G615" i="51"/>
  <c r="G614" i="51"/>
  <c r="G613" i="51"/>
  <c r="G612" i="51"/>
  <c r="G611" i="51"/>
  <c r="H609" i="51"/>
  <c r="G609" i="51" s="1"/>
  <c r="H608" i="51"/>
  <c r="G608" i="51" s="1"/>
  <c r="H601" i="51"/>
  <c r="G601" i="51" s="1"/>
  <c r="I597" i="51"/>
  <c r="H583" i="51"/>
  <c r="H582" i="51"/>
  <c r="G582" i="51" s="1"/>
  <c r="H581" i="51"/>
  <c r="G581" i="51" s="1"/>
  <c r="H580" i="51"/>
  <c r="G580" i="51" s="1"/>
  <c r="H579" i="51"/>
  <c r="G579" i="51" s="1"/>
  <c r="H578" i="51"/>
  <c r="G578" i="51" s="1"/>
  <c r="H577" i="51"/>
  <c r="G577" i="51" s="1"/>
  <c r="I574" i="51"/>
  <c r="I573" i="51"/>
  <c r="G573" i="51" s="1"/>
  <c r="H572" i="51"/>
  <c r="G572" i="51" s="1"/>
  <c r="H571" i="51"/>
  <c r="G571" i="51" s="1"/>
  <c r="H570" i="51"/>
  <c r="H563" i="51"/>
  <c r="G563" i="51" s="1"/>
  <c r="I562" i="51"/>
  <c r="G562" i="51" s="1"/>
  <c r="I561" i="51"/>
  <c r="G561" i="51" s="1"/>
  <c r="H560" i="51"/>
  <c r="G560" i="51" s="1"/>
  <c r="H559" i="51"/>
  <c r="G559" i="51" s="1"/>
  <c r="G558" i="51"/>
  <c r="G557" i="51"/>
  <c r="G556" i="51"/>
  <c r="G555" i="51"/>
  <c r="G554" i="51"/>
  <c r="G553" i="51"/>
  <c r="G552" i="51"/>
  <c r="I547" i="51"/>
  <c r="G547" i="51" s="1"/>
  <c r="I546" i="51"/>
  <c r="G546" i="51" s="1"/>
  <c r="I545" i="51"/>
  <c r="I544" i="51"/>
  <c r="G544" i="51" s="1"/>
  <c r="H543" i="51"/>
  <c r="G543" i="51" s="1"/>
  <c r="H542" i="51"/>
  <c r="G542" i="51" s="1"/>
  <c r="H541" i="51"/>
  <c r="G541" i="51" s="1"/>
  <c r="H540" i="51"/>
  <c r="G540" i="51" s="1"/>
  <c r="H539" i="51"/>
  <c r="G539" i="51" s="1"/>
  <c r="H538" i="51"/>
  <c r="G538" i="51" s="1"/>
  <c r="H537" i="51"/>
  <c r="G537" i="51" s="1"/>
  <c r="H536" i="51"/>
  <c r="G536" i="51" s="1"/>
  <c r="H535" i="51"/>
  <c r="G535" i="51" s="1"/>
  <c r="H534" i="51"/>
  <c r="G534" i="51" s="1"/>
  <c r="H533" i="51"/>
  <c r="G533" i="51" s="1"/>
  <c r="I526" i="51"/>
  <c r="I452" i="51"/>
  <c r="H452" i="51"/>
  <c r="G445" i="51"/>
  <c r="E445" i="51"/>
  <c r="G444" i="51"/>
  <c r="I442" i="51"/>
  <c r="G442" i="51" s="1"/>
  <c r="I439" i="51"/>
  <c r="G439" i="51" s="1"/>
  <c r="I438" i="51"/>
  <c r="H437" i="51"/>
  <c r="G437" i="51" s="1"/>
  <c r="H436" i="51"/>
  <c r="G436" i="51" s="1"/>
  <c r="H435" i="51"/>
  <c r="G435" i="51" s="1"/>
  <c r="H434" i="51"/>
  <c r="G434" i="51" s="1"/>
  <c r="I429" i="51"/>
  <c r="G429" i="51" s="1"/>
  <c r="I428" i="51"/>
  <c r="G428" i="51" s="1"/>
  <c r="H427" i="51"/>
  <c r="H425" i="51" s="1"/>
  <c r="H423" i="51" s="1"/>
  <c r="I416" i="51"/>
  <c r="G416" i="51" s="1"/>
  <c r="I415" i="51"/>
  <c r="G415" i="51" s="1"/>
  <c r="H414" i="51"/>
  <c r="G414" i="51" s="1"/>
  <c r="H413" i="51"/>
  <c r="G413" i="51" s="1"/>
  <c r="I406" i="51"/>
  <c r="G406" i="51" s="1"/>
  <c r="I405" i="51"/>
  <c r="G405" i="51" s="1"/>
  <c r="H404" i="51"/>
  <c r="H403" i="51"/>
  <c r="G403" i="51" s="1"/>
  <c r="H402" i="51"/>
  <c r="G402" i="51" s="1"/>
  <c r="H401" i="51"/>
  <c r="G401" i="51" s="1"/>
  <c r="I370" i="51"/>
  <c r="G370" i="51" s="1"/>
  <c r="I369" i="51"/>
  <c r="E369" i="51"/>
  <c r="H368" i="51"/>
  <c r="G368" i="51" s="1"/>
  <c r="H367" i="51"/>
  <c r="G367" i="51" s="1"/>
  <c r="H366" i="51"/>
  <c r="G366" i="51" s="1"/>
  <c r="H365" i="51"/>
  <c r="G365" i="51" s="1"/>
  <c r="I363" i="51"/>
  <c r="I358" i="51"/>
  <c r="I357" i="51"/>
  <c r="G357" i="51" s="1"/>
  <c r="H355" i="51"/>
  <c r="H353" i="51"/>
  <c r="I352" i="51"/>
  <c r="G352" i="51" s="1"/>
  <c r="H351" i="51"/>
  <c r="G351" i="51" s="1"/>
  <c r="I348" i="51"/>
  <c r="G348" i="51" s="1"/>
  <c r="H346" i="51"/>
  <c r="I328" i="51"/>
  <c r="G328" i="51" s="1"/>
  <c r="I327" i="51"/>
  <c r="G327" i="51" s="1"/>
  <c r="I309" i="51"/>
  <c r="H309" i="51"/>
  <c r="G309" i="51" s="1"/>
  <c r="I303" i="51"/>
  <c r="H303" i="51"/>
  <c r="G303" i="51" s="1"/>
  <c r="I286" i="51"/>
  <c r="G286" i="51" s="1"/>
  <c r="H285" i="51"/>
  <c r="G285" i="51" s="1"/>
  <c r="H284" i="51"/>
  <c r="G284" i="51" s="1"/>
  <c r="I266" i="51"/>
  <c r="H266" i="51"/>
  <c r="G266" i="51" s="1"/>
  <c r="I261" i="51"/>
  <c r="G261" i="51" s="1"/>
  <c r="I260" i="51"/>
  <c r="H252" i="51"/>
  <c r="I239" i="51"/>
  <c r="I234" i="51" s="1"/>
  <c r="I232" i="51" s="1"/>
  <c r="H238" i="51"/>
  <c r="H237" i="51"/>
  <c r="G237" i="51" s="1"/>
  <c r="E237" i="51"/>
  <c r="H236" i="51"/>
  <c r="G236" i="51" s="1"/>
  <c r="I222" i="51"/>
  <c r="H222" i="51"/>
  <c r="I117" i="51"/>
  <c r="G117" i="51" s="1"/>
  <c r="I116" i="51"/>
  <c r="G116" i="51" s="1"/>
  <c r="I115" i="51"/>
  <c r="G115" i="51" s="1"/>
  <c r="I114" i="51"/>
  <c r="G114" i="51" s="1"/>
  <c r="I113" i="51"/>
  <c r="G113" i="51" s="1"/>
  <c r="I112" i="51"/>
  <c r="G112" i="51" s="1"/>
  <c r="I111" i="51"/>
  <c r="G111" i="51" s="1"/>
  <c r="H110" i="51"/>
  <c r="G110" i="51" s="1"/>
  <c r="H109" i="51"/>
  <c r="G109" i="51" s="1"/>
  <c r="H108" i="51"/>
  <c r="G108" i="51" s="1"/>
  <c r="H107" i="51"/>
  <c r="G107" i="51" s="1"/>
  <c r="H106" i="51"/>
  <c r="G106" i="51" s="1"/>
  <c r="H105" i="51"/>
  <c r="G105" i="51" s="1"/>
  <c r="H104" i="51"/>
  <c r="G104" i="51" s="1"/>
  <c r="H103" i="51"/>
  <c r="G103" i="51" s="1"/>
  <c r="H102" i="51"/>
  <c r="G102" i="51" s="1"/>
  <c r="H101" i="51"/>
  <c r="G101" i="51" s="1"/>
  <c r="H100" i="51"/>
  <c r="G100" i="51" s="1"/>
  <c r="H83" i="51"/>
  <c r="G83" i="51" s="1"/>
  <c r="H82" i="51"/>
  <c r="G82" i="51" s="1"/>
  <c r="H81" i="51"/>
  <c r="G81" i="51" s="1"/>
  <c r="H80" i="51"/>
  <c r="G80" i="51" s="1"/>
  <c r="H79" i="51"/>
  <c r="G79" i="51" s="1"/>
  <c r="H78" i="51"/>
  <c r="G78" i="51" s="1"/>
  <c r="H77" i="51"/>
  <c r="G77" i="51" s="1"/>
  <c r="H76" i="51"/>
  <c r="G76" i="51" s="1"/>
  <c r="H75" i="51"/>
  <c r="G75" i="51" s="1"/>
  <c r="I61" i="51"/>
  <c r="G61" i="51" s="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I42" i="51"/>
  <c r="G42" i="51" s="1"/>
  <c r="I41" i="51"/>
  <c r="G41" i="51" s="1"/>
  <c r="I40" i="51"/>
  <c r="G40" i="51" s="1"/>
  <c r="I39" i="51"/>
  <c r="G39" i="51" s="1"/>
  <c r="H38" i="51"/>
  <c r="G38" i="51" s="1"/>
  <c r="H37" i="51"/>
  <c r="G37" i="51" s="1"/>
  <c r="H36" i="51"/>
  <c r="G36" i="51" s="1"/>
  <c r="H35" i="51"/>
  <c r="G35" i="51" s="1"/>
  <c r="H34" i="51"/>
  <c r="G34" i="51" s="1"/>
  <c r="H33" i="51"/>
  <c r="G33" i="51" s="1"/>
  <c r="H32" i="51"/>
  <c r="G32" i="51" s="1"/>
  <c r="H31" i="51"/>
  <c r="G31" i="51" s="1"/>
  <c r="H30" i="51"/>
  <c r="G30" i="51" s="1"/>
  <c r="H29" i="51"/>
  <c r="G29" i="51" s="1"/>
  <c r="H28" i="51"/>
  <c r="G28" i="51" s="1"/>
  <c r="H27" i="51"/>
  <c r="G27" i="51" s="1"/>
  <c r="H26" i="51"/>
  <c r="G26" i="51" s="1"/>
  <c r="H25" i="51"/>
  <c r="G25" i="51" s="1"/>
  <c r="H24" i="51"/>
  <c r="G24" i="51" s="1"/>
  <c r="H23" i="51"/>
  <c r="G23" i="51" s="1"/>
  <c r="H22" i="51"/>
  <c r="G22" i="51" s="1"/>
  <c r="H21" i="51"/>
  <c r="G21" i="51" s="1"/>
  <c r="H20" i="51"/>
  <c r="G20" i="51" s="1"/>
  <c r="H19" i="51"/>
  <c r="G19" i="51" s="1"/>
  <c r="H18" i="51"/>
  <c r="G18" i="51" s="1"/>
  <c r="H17" i="51"/>
  <c r="G17" i="51" s="1"/>
  <c r="H16" i="51"/>
  <c r="G16" i="51" s="1"/>
  <c r="H15" i="51"/>
  <c r="G15" i="51" s="1"/>
  <c r="F229" i="50"/>
  <c r="D229" i="50" s="1"/>
  <c r="F228" i="50"/>
  <c r="D228" i="50" s="1"/>
  <c r="F227" i="50"/>
  <c r="D227" i="50" s="1"/>
  <c r="F226" i="50"/>
  <c r="D226" i="50" s="1"/>
  <c r="F223" i="50"/>
  <c r="D223" i="50" s="1"/>
  <c r="F220" i="50"/>
  <c r="F219" i="50"/>
  <c r="F218" i="50"/>
  <c r="F215" i="50"/>
  <c r="F213" i="50" s="1"/>
  <c r="D213" i="50" s="1"/>
  <c r="F212" i="50"/>
  <c r="F211" i="50"/>
  <c r="F210" i="50"/>
  <c r="F205" i="50"/>
  <c r="D205" i="50" s="1"/>
  <c r="F204" i="50"/>
  <c r="D204" i="50" s="1"/>
  <c r="F203" i="50"/>
  <c r="D203" i="50" s="1"/>
  <c r="F202" i="50"/>
  <c r="F199" i="50"/>
  <c r="F197" i="50" s="1"/>
  <c r="D197" i="50" s="1"/>
  <c r="F196" i="50"/>
  <c r="D196" i="50" s="1"/>
  <c r="F195" i="50"/>
  <c r="D195" i="50" s="1"/>
  <c r="F194" i="50"/>
  <c r="D194" i="50" s="1"/>
  <c r="F193" i="50"/>
  <c r="D193" i="50" s="1"/>
  <c r="F190" i="50"/>
  <c r="D190" i="50" s="1"/>
  <c r="F189" i="50"/>
  <c r="D189" i="50" s="1"/>
  <c r="F188" i="50"/>
  <c r="D188" i="50" s="1"/>
  <c r="F187" i="50"/>
  <c r="F184" i="50"/>
  <c r="D184" i="50" s="1"/>
  <c r="F183" i="50"/>
  <c r="D183" i="50" s="1"/>
  <c r="F182" i="50"/>
  <c r="F179" i="50"/>
  <c r="D179" i="50" s="1"/>
  <c r="F178" i="50"/>
  <c r="D178" i="50" s="1"/>
  <c r="F177" i="50"/>
  <c r="E170" i="50"/>
  <c r="D170" i="50" s="1"/>
  <c r="E169" i="50"/>
  <c r="D169" i="50" s="1"/>
  <c r="D167" i="50" s="1"/>
  <c r="E166" i="50"/>
  <c r="D166" i="50" s="1"/>
  <c r="E163" i="50"/>
  <c r="E161" i="50" s="1"/>
  <c r="D161" i="50" s="1"/>
  <c r="E160" i="50"/>
  <c r="D160" i="50" s="1"/>
  <c r="E159" i="50"/>
  <c r="E156" i="50"/>
  <c r="E154" i="50" s="1"/>
  <c r="D154" i="50" s="1"/>
  <c r="E153" i="50"/>
  <c r="D153" i="50" s="1"/>
  <c r="E152" i="50"/>
  <c r="D152" i="50" s="1"/>
  <c r="E151" i="50"/>
  <c r="D151" i="50" s="1"/>
  <c r="E150" i="50"/>
  <c r="D150" i="50" s="1"/>
  <c r="E147" i="50"/>
  <c r="D147" i="50" s="1"/>
  <c r="E146" i="50"/>
  <c r="E141" i="50"/>
  <c r="D141" i="50" s="1"/>
  <c r="E138" i="50"/>
  <c r="D138" i="50" s="1"/>
  <c r="D137" i="50"/>
  <c r="E136" i="50"/>
  <c r="D136" i="50" s="1"/>
  <c r="E135" i="50"/>
  <c r="D135" i="50" s="1"/>
  <c r="E132" i="50"/>
  <c r="D132" i="50" s="1"/>
  <c r="E131" i="50"/>
  <c r="D131" i="50" s="1"/>
  <c r="D126" i="50"/>
  <c r="D125" i="50"/>
  <c r="D124" i="50"/>
  <c r="D123" i="50"/>
  <c r="E121" i="50"/>
  <c r="D121" i="50" s="1"/>
  <c r="E119" i="50"/>
  <c r="D119" i="50" s="1"/>
  <c r="E118" i="50"/>
  <c r="D118" i="50" s="1"/>
  <c r="E117" i="50"/>
  <c r="D117" i="50" s="1"/>
  <c r="D114" i="50"/>
  <c r="D113" i="50"/>
  <c r="D112" i="50"/>
  <c r="D111" i="50"/>
  <c r="E109" i="50"/>
  <c r="D109" i="50"/>
  <c r="E107" i="50"/>
  <c r="D107" i="50" s="1"/>
  <c r="E106" i="50"/>
  <c r="D106" i="50" s="1"/>
  <c r="E105" i="50"/>
  <c r="D105" i="50" s="1"/>
  <c r="E102" i="50"/>
  <c r="D102" i="50" s="1"/>
  <c r="E101" i="50"/>
  <c r="D101" i="50" s="1"/>
  <c r="E98" i="50"/>
  <c r="D98" i="50" s="1"/>
  <c r="E97" i="50"/>
  <c r="D97" i="50" s="1"/>
  <c r="E92" i="50"/>
  <c r="D92" i="50" s="1"/>
  <c r="E91" i="50"/>
  <c r="D91" i="50" s="1"/>
  <c r="E88" i="50"/>
  <c r="D88" i="50" s="1"/>
  <c r="E87" i="50"/>
  <c r="D87" i="50" s="1"/>
  <c r="E82" i="50"/>
  <c r="D82" i="50" s="1"/>
  <c r="E81" i="50"/>
  <c r="D81" i="50" s="1"/>
  <c r="E80" i="50"/>
  <c r="D80" i="50" s="1"/>
  <c r="E77" i="50"/>
  <c r="D77" i="50" s="1"/>
  <c r="E76" i="50"/>
  <c r="E73" i="50"/>
  <c r="D73" i="50" s="1"/>
  <c r="E72" i="50"/>
  <c r="D72" i="50" s="1"/>
  <c r="E67" i="50"/>
  <c r="D67" i="50" s="1"/>
  <c r="E66" i="50"/>
  <c r="D66" i="50" s="1"/>
  <c r="E65" i="50"/>
  <c r="D65" i="50" s="1"/>
  <c r="E64" i="50"/>
  <c r="D64" i="50" s="1"/>
  <c r="E63" i="50"/>
  <c r="D63" i="50" s="1"/>
  <c r="E62" i="50"/>
  <c r="D62" i="50" s="1"/>
  <c r="E61" i="50"/>
  <c r="D61" i="50" s="1"/>
  <c r="E60" i="50"/>
  <c r="D60" i="50" s="1"/>
  <c r="E57" i="50"/>
  <c r="D57" i="50" s="1"/>
  <c r="E56" i="50"/>
  <c r="D56" i="50" s="1"/>
  <c r="E53" i="50"/>
  <c r="D53" i="50" s="1"/>
  <c r="E50" i="50"/>
  <c r="D50" i="50" s="1"/>
  <c r="E49" i="50"/>
  <c r="D49" i="50" s="1"/>
  <c r="E48" i="50"/>
  <c r="D48" i="50" s="1"/>
  <c r="E47" i="50"/>
  <c r="D47" i="50" s="1"/>
  <c r="E46" i="50"/>
  <c r="D46" i="50" s="1"/>
  <c r="E45" i="50"/>
  <c r="D45" i="50" s="1"/>
  <c r="E44" i="50"/>
  <c r="D44" i="50" s="1"/>
  <c r="E43" i="50"/>
  <c r="D43" i="50" s="1"/>
  <c r="E40" i="50"/>
  <c r="D40" i="50" s="1"/>
  <c r="E39" i="50"/>
  <c r="D39" i="50" s="1"/>
  <c r="E38" i="50"/>
  <c r="D38" i="50" s="1"/>
  <c r="E35" i="50"/>
  <c r="D35" i="50" s="1"/>
  <c r="E34" i="50"/>
  <c r="D34" i="50" s="1"/>
  <c r="E33" i="50"/>
  <c r="D33" i="50" s="1"/>
  <c r="E32" i="50"/>
  <c r="D32" i="50" s="1"/>
  <c r="E31" i="50"/>
  <c r="D31" i="50" s="1"/>
  <c r="E30" i="50"/>
  <c r="D30" i="50" s="1"/>
  <c r="E29" i="50"/>
  <c r="D29" i="50" s="1"/>
  <c r="E24" i="50"/>
  <c r="D24" i="50" s="1"/>
  <c r="E21" i="50"/>
  <c r="E19" i="50" s="1"/>
  <c r="E18" i="50"/>
  <c r="D18" i="50" s="1"/>
  <c r="E17" i="50"/>
  <c r="D17" i="50" s="1"/>
  <c r="E16" i="50"/>
  <c r="H307" i="49"/>
  <c r="H305" i="49" s="1"/>
  <c r="H303" i="49" s="1"/>
  <c r="G307" i="49"/>
  <c r="G305" i="49" s="1"/>
  <c r="H302" i="49"/>
  <c r="H299" i="49" s="1"/>
  <c r="F299" i="49" s="1"/>
  <c r="F301" i="49"/>
  <c r="F297" i="49"/>
  <c r="H295" i="49"/>
  <c r="G295" i="49"/>
  <c r="F295" i="49" s="1"/>
  <c r="G294" i="49"/>
  <c r="G292" i="49" s="1"/>
  <c r="F292" i="49" s="1"/>
  <c r="H292" i="49"/>
  <c r="F291" i="49"/>
  <c r="H289" i="49"/>
  <c r="G289" i="49"/>
  <c r="F289" i="49" s="1"/>
  <c r="F288" i="49"/>
  <c r="H286" i="49"/>
  <c r="G286" i="49"/>
  <c r="F286" i="49" s="1"/>
  <c r="F285" i="49"/>
  <c r="H283" i="49"/>
  <c r="G283" i="49"/>
  <c r="F283" i="49" s="1"/>
  <c r="F282" i="49"/>
  <c r="H280" i="49"/>
  <c r="G280" i="49"/>
  <c r="F280" i="49" s="1"/>
  <c r="F279" i="49"/>
  <c r="H277" i="49"/>
  <c r="G277" i="49"/>
  <c r="F277" i="49" s="1"/>
  <c r="F276" i="49"/>
  <c r="F275" i="49"/>
  <c r="H273" i="49"/>
  <c r="G273" i="49"/>
  <c r="F270" i="49"/>
  <c r="H268" i="49"/>
  <c r="G268" i="49"/>
  <c r="F268" i="49" s="1"/>
  <c r="F267" i="49"/>
  <c r="H265" i="49"/>
  <c r="G265" i="49"/>
  <c r="F265" i="49" s="1"/>
  <c r="F264" i="49"/>
  <c r="H262" i="49"/>
  <c r="G262" i="49"/>
  <c r="F262" i="49" s="1"/>
  <c r="F261" i="49"/>
  <c r="H260" i="49"/>
  <c r="H258" i="49" s="1"/>
  <c r="G260" i="49"/>
  <c r="F257" i="49"/>
  <c r="G256" i="49"/>
  <c r="F256" i="49" s="1"/>
  <c r="H254" i="49"/>
  <c r="F253" i="49"/>
  <c r="F252" i="49"/>
  <c r="H250" i="49"/>
  <c r="G250" i="49"/>
  <c r="F250" i="49" s="1"/>
  <c r="H249" i="49"/>
  <c r="G249" i="49"/>
  <c r="G248" i="49"/>
  <c r="F248" i="49" s="1"/>
  <c r="H246" i="49"/>
  <c r="F245" i="49"/>
  <c r="H244" i="49"/>
  <c r="H242" i="49" s="1"/>
  <c r="G244" i="49"/>
  <c r="G242" i="49" s="1"/>
  <c r="F239" i="49"/>
  <c r="H237" i="49"/>
  <c r="F237" i="49" s="1"/>
  <c r="G237" i="49"/>
  <c r="F236" i="49"/>
  <c r="H234" i="49"/>
  <c r="F234" i="49" s="1"/>
  <c r="G234" i="49"/>
  <c r="G233" i="49"/>
  <c r="F233" i="49" s="1"/>
  <c r="G232" i="49"/>
  <c r="F232" i="49" s="1"/>
  <c r="F231" i="49"/>
  <c r="H229" i="49"/>
  <c r="H228" i="49"/>
  <c r="G228" i="49"/>
  <c r="F227" i="49"/>
  <c r="H226" i="49"/>
  <c r="G226" i="49"/>
  <c r="G224" i="49" s="1"/>
  <c r="F223" i="49"/>
  <c r="F222" i="49"/>
  <c r="F221" i="49"/>
  <c r="H220" i="49"/>
  <c r="G220" i="49"/>
  <c r="H219" i="49"/>
  <c r="G219" i="49"/>
  <c r="F218" i="49"/>
  <c r="H217" i="49"/>
  <c r="G217" i="49"/>
  <c r="H214" i="49"/>
  <c r="H212" i="49" s="1"/>
  <c r="G214" i="49"/>
  <c r="G212" i="49"/>
  <c r="F209" i="49"/>
  <c r="F208" i="49"/>
  <c r="H206" i="49"/>
  <c r="G206" i="49"/>
  <c r="F206" i="49" s="1"/>
  <c r="F205" i="49"/>
  <c r="H203" i="49"/>
  <c r="G203" i="49"/>
  <c r="F203" i="49" s="1"/>
  <c r="F202" i="49"/>
  <c r="H200" i="49"/>
  <c r="G200" i="49"/>
  <c r="F200" i="49" s="1"/>
  <c r="F199" i="49"/>
  <c r="F198" i="49"/>
  <c r="F197" i="49"/>
  <c r="F196" i="49"/>
  <c r="H194" i="49"/>
  <c r="G194" i="49"/>
  <c r="F194" i="49" s="1"/>
  <c r="F193" i="49"/>
  <c r="F192" i="49"/>
  <c r="F191" i="49"/>
  <c r="F190" i="49"/>
  <c r="H188" i="49"/>
  <c r="G188" i="49"/>
  <c r="H183" i="49"/>
  <c r="G183" i="49"/>
  <c r="F183" i="49" s="1"/>
  <c r="F180" i="49"/>
  <c r="H178" i="49"/>
  <c r="G178" i="49"/>
  <c r="F178" i="49"/>
  <c r="F177" i="49"/>
  <c r="H175" i="49"/>
  <c r="G175" i="49"/>
  <c r="F175" i="49"/>
  <c r="H174" i="49"/>
  <c r="H172" i="49" s="1"/>
  <c r="G174" i="49"/>
  <c r="G172" i="49" s="1"/>
  <c r="H171" i="49"/>
  <c r="H169" i="49" s="1"/>
  <c r="G171" i="49"/>
  <c r="G169" i="49" s="1"/>
  <c r="F168" i="49"/>
  <c r="H166" i="49"/>
  <c r="G166" i="49"/>
  <c r="F166" i="49"/>
  <c r="H165" i="49"/>
  <c r="H163" i="49" s="1"/>
  <c r="G165" i="49"/>
  <c r="G163" i="49" s="1"/>
  <c r="H160" i="49"/>
  <c r="H158" i="49" s="1"/>
  <c r="G160" i="49"/>
  <c r="F157" i="49"/>
  <c r="H155" i="49"/>
  <c r="G155" i="49"/>
  <c r="F155" i="49" s="1"/>
  <c r="F154" i="49"/>
  <c r="H152" i="49"/>
  <c r="G152" i="49"/>
  <c r="F151" i="49"/>
  <c r="H149" i="49"/>
  <c r="G149" i="49"/>
  <c r="F148" i="49"/>
  <c r="H146" i="49"/>
  <c r="G146" i="49"/>
  <c r="F146" i="49" s="1"/>
  <c r="H145" i="49"/>
  <c r="H143" i="49" s="1"/>
  <c r="G145" i="49"/>
  <c r="G143" i="49" s="1"/>
  <c r="H140" i="49"/>
  <c r="H138" i="49" s="1"/>
  <c r="G140" i="49"/>
  <c r="G138" i="49" s="1"/>
  <c r="H137" i="49"/>
  <c r="G137" i="49"/>
  <c r="F136" i="49"/>
  <c r="H135" i="49"/>
  <c r="H129" i="49" s="1"/>
  <c r="G135" i="49"/>
  <c r="F134" i="49"/>
  <c r="F133" i="49"/>
  <c r="F132" i="49"/>
  <c r="F131" i="49"/>
  <c r="F128" i="49"/>
  <c r="F127" i="49"/>
  <c r="F126" i="49"/>
  <c r="F125" i="49"/>
  <c r="H123" i="49"/>
  <c r="G123" i="49"/>
  <c r="F123" i="49" s="1"/>
  <c r="F122" i="49"/>
  <c r="H120" i="49"/>
  <c r="G120" i="49"/>
  <c r="F119" i="49"/>
  <c r="F118" i="49"/>
  <c r="F117" i="49"/>
  <c r="F116" i="49"/>
  <c r="H115" i="49"/>
  <c r="H113" i="49" s="1"/>
  <c r="G115" i="49"/>
  <c r="F112" i="49"/>
  <c r="F111" i="49"/>
  <c r="F110" i="49"/>
  <c r="H108" i="49"/>
  <c r="G108" i="49"/>
  <c r="F107" i="49"/>
  <c r="F106" i="49"/>
  <c r="F105" i="49"/>
  <c r="F104" i="49"/>
  <c r="H103" i="49"/>
  <c r="F103" i="49" s="1"/>
  <c r="F102" i="49"/>
  <c r="G100" i="49"/>
  <c r="F99" i="49"/>
  <c r="F98" i="49"/>
  <c r="F97" i="49"/>
  <c r="H96" i="49"/>
  <c r="H94" i="49" s="1"/>
  <c r="G96" i="49"/>
  <c r="G94" i="49" s="1"/>
  <c r="F93" i="49"/>
  <c r="F92" i="49"/>
  <c r="H90" i="49"/>
  <c r="G90" i="49"/>
  <c r="F87" i="49"/>
  <c r="H85" i="49"/>
  <c r="G85" i="49"/>
  <c r="F84" i="49"/>
  <c r="H82" i="49"/>
  <c r="G82" i="49"/>
  <c r="F82" i="49" s="1"/>
  <c r="F81" i="49"/>
  <c r="H79" i="49"/>
  <c r="G79" i="49"/>
  <c r="F79" i="49" s="1"/>
  <c r="F78" i="49"/>
  <c r="H76" i="49"/>
  <c r="G76" i="49"/>
  <c r="F75" i="49"/>
  <c r="F74" i="49"/>
  <c r="H72" i="49"/>
  <c r="G72" i="49"/>
  <c r="F71" i="49"/>
  <c r="H69" i="49"/>
  <c r="H62" i="49" s="1"/>
  <c r="G69" i="49"/>
  <c r="F68" i="49"/>
  <c r="F67" i="49"/>
  <c r="F66" i="49"/>
  <c r="H64" i="49"/>
  <c r="G64" i="49"/>
  <c r="F61" i="49"/>
  <c r="H59" i="49"/>
  <c r="G59" i="49"/>
  <c r="F59" i="49" s="1"/>
  <c r="F57" i="49"/>
  <c r="H55" i="49"/>
  <c r="G55" i="49"/>
  <c r="F55" i="49" s="1"/>
  <c r="F54" i="49"/>
  <c r="H52" i="49"/>
  <c r="G52" i="49"/>
  <c r="F52" i="49" s="1"/>
  <c r="F51" i="49"/>
  <c r="H49" i="49"/>
  <c r="G49" i="49"/>
  <c r="F49" i="49" s="1"/>
  <c r="F48" i="49"/>
  <c r="H46" i="49"/>
  <c r="H44" i="49" s="1"/>
  <c r="G46" i="49"/>
  <c r="F46" i="49" s="1"/>
  <c r="G44" i="49"/>
  <c r="F39" i="49"/>
  <c r="H37" i="49"/>
  <c r="G37" i="49"/>
  <c r="F36" i="49"/>
  <c r="H34" i="49"/>
  <c r="G34" i="49"/>
  <c r="H33" i="49"/>
  <c r="H31" i="49" s="1"/>
  <c r="G33" i="49"/>
  <c r="G31" i="49" s="1"/>
  <c r="F31" i="49" s="1"/>
  <c r="F30" i="49"/>
  <c r="H28" i="49"/>
  <c r="G28" i="49"/>
  <c r="F27" i="49"/>
  <c r="H25" i="49"/>
  <c r="G25" i="49"/>
  <c r="H24" i="49"/>
  <c r="H20" i="49" s="1"/>
  <c r="G24" i="49"/>
  <c r="F23" i="49"/>
  <c r="F22" i="49"/>
  <c r="F19" i="49"/>
  <c r="F18" i="49"/>
  <c r="H16" i="49"/>
  <c r="G16" i="49"/>
  <c r="F16" i="49" s="1"/>
  <c r="F15" i="49"/>
  <c r="F14" i="49"/>
  <c r="H13" i="49"/>
  <c r="H11" i="49" s="1"/>
  <c r="G13" i="49"/>
  <c r="G11" i="49" s="1"/>
  <c r="E125" i="48"/>
  <c r="D125" i="48" s="1"/>
  <c r="D122" i="48" s="1"/>
  <c r="F124" i="48"/>
  <c r="D124" i="48" s="1"/>
  <c r="F121" i="48"/>
  <c r="D121" i="48" s="1"/>
  <c r="F120" i="48"/>
  <c r="E116" i="48"/>
  <c r="D116" i="48" s="1"/>
  <c r="E114" i="48"/>
  <c r="D114" i="48" s="1"/>
  <c r="E111" i="48"/>
  <c r="D111" i="48" s="1"/>
  <c r="E110" i="48"/>
  <c r="D110" i="48" s="1"/>
  <c r="D109" i="48"/>
  <c r="E104" i="48"/>
  <c r="D104" i="48" s="1"/>
  <c r="E103" i="48"/>
  <c r="D103" i="48" s="1"/>
  <c r="E102" i="48"/>
  <c r="D102" i="48" s="1"/>
  <c r="E97" i="48"/>
  <c r="D97" i="48" s="1"/>
  <c r="E95" i="48"/>
  <c r="D95" i="48" s="1"/>
  <c r="E93" i="48"/>
  <c r="D93" i="48" s="1"/>
  <c r="E88" i="48"/>
  <c r="D88" i="48" s="1"/>
  <c r="E87" i="48"/>
  <c r="D87" i="48" s="1"/>
  <c r="E84" i="48"/>
  <c r="D84" i="48" s="1"/>
  <c r="E83" i="48"/>
  <c r="D83" i="48" s="1"/>
  <c r="E82" i="48"/>
  <c r="D82" i="48" s="1"/>
  <c r="E81" i="48"/>
  <c r="D81" i="48" s="1"/>
  <c r="E78" i="48"/>
  <c r="D78" i="48" s="1"/>
  <c r="F76" i="48"/>
  <c r="D76" i="48" s="1"/>
  <c r="F72" i="48"/>
  <c r="D72" i="48" s="1"/>
  <c r="E69" i="48"/>
  <c r="D69" i="48" s="1"/>
  <c r="E68" i="48"/>
  <c r="E66" i="48" s="1"/>
  <c r="E67" i="48"/>
  <c r="D67" i="48" s="1"/>
  <c r="E65" i="48"/>
  <c r="D65" i="48" s="1"/>
  <c r="F63" i="48"/>
  <c r="D63" i="48" s="1"/>
  <c r="E60" i="48"/>
  <c r="D60" i="48" s="1"/>
  <c r="F58" i="48"/>
  <c r="D58" i="48" s="1"/>
  <c r="E56" i="48"/>
  <c r="D56" i="48" s="1"/>
  <c r="E47" i="48"/>
  <c r="D47" i="48"/>
  <c r="E46" i="48"/>
  <c r="D46" i="48" s="1"/>
  <c r="E45" i="48"/>
  <c r="D45" i="48" s="1"/>
  <c r="E44" i="48"/>
  <c r="D44" i="48" s="1"/>
  <c r="E42" i="48"/>
  <c r="D42" i="48" s="1"/>
  <c r="E37" i="48"/>
  <c r="D37" i="48" s="1"/>
  <c r="E35" i="48"/>
  <c r="D35" i="48" s="1"/>
  <c r="E33" i="48"/>
  <c r="D33" i="48" s="1"/>
  <c r="E32" i="48"/>
  <c r="D32" i="48" s="1"/>
  <c r="E31" i="48"/>
  <c r="D31" i="48" s="1"/>
  <c r="E30" i="48"/>
  <c r="D30" i="48" s="1"/>
  <c r="E29" i="48"/>
  <c r="D29" i="48" s="1"/>
  <c r="E27" i="48"/>
  <c r="D27" i="48" s="1"/>
  <c r="E26" i="48"/>
  <c r="D26" i="48" s="1"/>
  <c r="E25" i="48"/>
  <c r="E24" i="48"/>
  <c r="D24" i="48" s="1"/>
  <c r="E20" i="48"/>
  <c r="E18" i="48" s="1"/>
  <c r="D18" i="48" s="1"/>
  <c r="E17" i="48"/>
  <c r="D17" i="48" s="1"/>
  <c r="E16" i="48"/>
  <c r="D16" i="48" s="1"/>
  <c r="E15" i="48"/>
  <c r="R309" i="46"/>
  <c r="Q309" i="46"/>
  <c r="P309" i="46"/>
  <c r="N309" i="46"/>
  <c r="N307" i="46" s="1"/>
  <c r="N305" i="46" s="1"/>
  <c r="M309" i="46"/>
  <c r="M307" i="46" s="1"/>
  <c r="L309" i="46"/>
  <c r="K309" i="46"/>
  <c r="K307" i="46" s="1"/>
  <c r="Q307" i="46"/>
  <c r="Q305" i="46" s="1"/>
  <c r="L307" i="46"/>
  <c r="O305" i="46"/>
  <c r="L305" i="46"/>
  <c r="J304" i="46"/>
  <c r="I304" i="46"/>
  <c r="H304" i="46"/>
  <c r="G304" i="46"/>
  <c r="J303" i="46"/>
  <c r="I303" i="46"/>
  <c r="H303" i="46"/>
  <c r="G303" i="46"/>
  <c r="R301" i="46"/>
  <c r="Q301" i="46"/>
  <c r="P301" i="46"/>
  <c r="O301" i="46"/>
  <c r="N301" i="46"/>
  <c r="M301" i="46"/>
  <c r="I301" i="46" s="1"/>
  <c r="L301" i="46"/>
  <c r="H301" i="46" s="1"/>
  <c r="K301" i="46"/>
  <c r="J301" i="46"/>
  <c r="G301" i="46"/>
  <c r="J299" i="46"/>
  <c r="I299" i="46"/>
  <c r="H299" i="46"/>
  <c r="G299" i="46"/>
  <c r="R297" i="46"/>
  <c r="Q297" i="46"/>
  <c r="P297" i="46"/>
  <c r="O297" i="46"/>
  <c r="N297" i="46"/>
  <c r="M297" i="46"/>
  <c r="L297" i="46"/>
  <c r="H297" i="46" s="1"/>
  <c r="K297" i="46"/>
  <c r="G297" i="46" s="1"/>
  <c r="J297" i="46"/>
  <c r="I297" i="46"/>
  <c r="R296" i="46"/>
  <c r="Q296" i="46"/>
  <c r="P296" i="46"/>
  <c r="P294" i="46" s="1"/>
  <c r="O296" i="46"/>
  <c r="G296" i="46" s="1"/>
  <c r="N296" i="46"/>
  <c r="M296" i="46"/>
  <c r="I296" i="46" s="1"/>
  <c r="L296" i="46"/>
  <c r="K296" i="46"/>
  <c r="K294" i="46" s="1"/>
  <c r="J296" i="46"/>
  <c r="R294" i="46"/>
  <c r="Q294" i="46"/>
  <c r="N294" i="46"/>
  <c r="J294" i="46" s="1"/>
  <c r="M294" i="46"/>
  <c r="I294" i="46"/>
  <c r="J293" i="46"/>
  <c r="I293" i="46"/>
  <c r="H293" i="46"/>
  <c r="G293" i="46"/>
  <c r="R291" i="46"/>
  <c r="Q291" i="46"/>
  <c r="P291" i="46"/>
  <c r="O291" i="46"/>
  <c r="N291" i="46"/>
  <c r="M291" i="46"/>
  <c r="I291" i="46" s="1"/>
  <c r="L291" i="46"/>
  <c r="K291" i="46"/>
  <c r="J291" i="46"/>
  <c r="H291" i="46"/>
  <c r="G291" i="46"/>
  <c r="J290" i="46"/>
  <c r="I290" i="46"/>
  <c r="H290" i="46"/>
  <c r="G290" i="46"/>
  <c r="R288" i="46"/>
  <c r="Q288" i="46"/>
  <c r="P288" i="46"/>
  <c r="O288" i="46"/>
  <c r="G288" i="46" s="1"/>
  <c r="N288" i="46"/>
  <c r="M288" i="46"/>
  <c r="I288" i="46" s="1"/>
  <c r="L288" i="46"/>
  <c r="K288" i="46"/>
  <c r="J288" i="46"/>
  <c r="J287" i="46"/>
  <c r="I287" i="46"/>
  <c r="H287" i="46"/>
  <c r="G287" i="46"/>
  <c r="R285" i="46"/>
  <c r="Q285" i="46"/>
  <c r="P285" i="46"/>
  <c r="O285" i="46"/>
  <c r="N285" i="46"/>
  <c r="J285" i="46" s="1"/>
  <c r="M285" i="46"/>
  <c r="L285" i="46"/>
  <c r="H285" i="46" s="1"/>
  <c r="K285" i="46"/>
  <c r="I285" i="46"/>
  <c r="G285" i="46"/>
  <c r="J284" i="46"/>
  <c r="I284" i="46"/>
  <c r="H284" i="46"/>
  <c r="G284" i="46"/>
  <c r="R282" i="46"/>
  <c r="Q282" i="46"/>
  <c r="P282" i="46"/>
  <c r="O282" i="46"/>
  <c r="N282" i="46"/>
  <c r="J282" i="46" s="1"/>
  <c r="M282" i="46"/>
  <c r="L282" i="46"/>
  <c r="H282" i="46" s="1"/>
  <c r="K282" i="46"/>
  <c r="I282" i="46"/>
  <c r="G282" i="46"/>
  <c r="J281" i="46"/>
  <c r="I281" i="46"/>
  <c r="H281" i="46"/>
  <c r="G281" i="46"/>
  <c r="R279" i="46"/>
  <c r="Q279" i="46"/>
  <c r="P279" i="46"/>
  <c r="O279" i="46"/>
  <c r="N279" i="46"/>
  <c r="J279" i="46" s="1"/>
  <c r="M279" i="46"/>
  <c r="L279" i="46"/>
  <c r="H279" i="46" s="1"/>
  <c r="K279" i="46"/>
  <c r="G279" i="46" s="1"/>
  <c r="I279" i="46"/>
  <c r="J278" i="46"/>
  <c r="I278" i="46"/>
  <c r="H278" i="46"/>
  <c r="G278" i="46"/>
  <c r="J277" i="46"/>
  <c r="I277" i="46"/>
  <c r="H277" i="46"/>
  <c r="G277" i="46"/>
  <c r="R275" i="46"/>
  <c r="R273" i="46" s="1"/>
  <c r="Q275" i="46"/>
  <c r="Q273" i="46" s="1"/>
  <c r="P275" i="46"/>
  <c r="O275" i="46"/>
  <c r="N275" i="46"/>
  <c r="N273" i="46" s="1"/>
  <c r="J273" i="46" s="1"/>
  <c r="M275" i="46"/>
  <c r="L275" i="46"/>
  <c r="H275" i="46" s="1"/>
  <c r="K275" i="46"/>
  <c r="J275" i="46"/>
  <c r="I275" i="46"/>
  <c r="G275" i="46"/>
  <c r="M273" i="46"/>
  <c r="I273" i="46" s="1"/>
  <c r="J272" i="46"/>
  <c r="I272" i="46"/>
  <c r="H272" i="46"/>
  <c r="G272" i="46"/>
  <c r="R270" i="46"/>
  <c r="Q270" i="46"/>
  <c r="P270" i="46"/>
  <c r="O270" i="46"/>
  <c r="N270" i="46"/>
  <c r="M270" i="46"/>
  <c r="I270" i="46" s="1"/>
  <c r="L270" i="46"/>
  <c r="K270" i="46"/>
  <c r="G270" i="46" s="1"/>
  <c r="J270" i="46"/>
  <c r="H270" i="46"/>
  <c r="J269" i="46"/>
  <c r="I269" i="46"/>
  <c r="H269" i="46"/>
  <c r="G269" i="46"/>
  <c r="R267" i="46"/>
  <c r="Q267" i="46"/>
  <c r="P267" i="46"/>
  <c r="O267" i="46"/>
  <c r="N267" i="46"/>
  <c r="M267" i="46"/>
  <c r="I267" i="46" s="1"/>
  <c r="L267" i="46"/>
  <c r="K267" i="46"/>
  <c r="G267" i="46" s="1"/>
  <c r="J267" i="46"/>
  <c r="H267" i="46"/>
  <c r="J266" i="46"/>
  <c r="I266" i="46"/>
  <c r="H266" i="46"/>
  <c r="G266" i="46"/>
  <c r="R264" i="46"/>
  <c r="Q264" i="46"/>
  <c r="P264" i="46"/>
  <c r="O264" i="46"/>
  <c r="N264" i="46"/>
  <c r="M264" i="46"/>
  <c r="I264" i="46" s="1"/>
  <c r="L264" i="46"/>
  <c r="K264" i="46"/>
  <c r="G264" i="46" s="1"/>
  <c r="J264" i="46"/>
  <c r="H264" i="46"/>
  <c r="J263" i="46"/>
  <c r="I263" i="46"/>
  <c r="H263" i="46"/>
  <c r="G263" i="46"/>
  <c r="R262" i="46"/>
  <c r="J262" i="46" s="1"/>
  <c r="N262" i="46"/>
  <c r="M262" i="46"/>
  <c r="I262" i="46" s="1"/>
  <c r="L262" i="46"/>
  <c r="H262" i="46" s="1"/>
  <c r="K262" i="46"/>
  <c r="G262" i="46"/>
  <c r="Q260" i="46"/>
  <c r="P260" i="46"/>
  <c r="O260" i="46"/>
  <c r="N260" i="46"/>
  <c r="L260" i="46"/>
  <c r="H260" i="46" s="1"/>
  <c r="K260" i="46"/>
  <c r="G260" i="46"/>
  <c r="J259" i="46"/>
  <c r="I259" i="46"/>
  <c r="H259" i="46"/>
  <c r="G259" i="46"/>
  <c r="N258" i="46"/>
  <c r="M258" i="46"/>
  <c r="I258" i="46" s="1"/>
  <c r="L258" i="46"/>
  <c r="K258" i="46"/>
  <c r="G258" i="46" s="1"/>
  <c r="J258" i="46"/>
  <c r="H258" i="46"/>
  <c r="R256" i="46"/>
  <c r="Q256" i="46"/>
  <c r="P256" i="46"/>
  <c r="O256" i="46"/>
  <c r="N256" i="46"/>
  <c r="J256" i="46" s="1"/>
  <c r="L256" i="46"/>
  <c r="H256" i="46" s="1"/>
  <c r="K256" i="46"/>
  <c r="G256" i="46" s="1"/>
  <c r="J255" i="46"/>
  <c r="I255" i="46"/>
  <c r="H255" i="46"/>
  <c r="G255" i="46"/>
  <c r="J254" i="46"/>
  <c r="I254" i="46"/>
  <c r="H254" i="46"/>
  <c r="G254" i="46"/>
  <c r="R252" i="46"/>
  <c r="Q252" i="46"/>
  <c r="P252" i="46"/>
  <c r="O252" i="46"/>
  <c r="N252" i="46"/>
  <c r="J252" i="46" s="1"/>
  <c r="M252" i="46"/>
  <c r="I252" i="46" s="1"/>
  <c r="L252" i="46"/>
  <c r="H252" i="46" s="1"/>
  <c r="K252" i="46"/>
  <c r="G252" i="46"/>
  <c r="J251" i="46"/>
  <c r="I251" i="46"/>
  <c r="H251" i="46"/>
  <c r="G251" i="46"/>
  <c r="N250" i="46"/>
  <c r="M250" i="46"/>
  <c r="I250" i="46" s="1"/>
  <c r="L250" i="46"/>
  <c r="H250" i="46" s="1"/>
  <c r="K250" i="46"/>
  <c r="G250" i="46" s="1"/>
  <c r="J250" i="46"/>
  <c r="R248" i="46"/>
  <c r="Q248" i="46"/>
  <c r="P248" i="46"/>
  <c r="O248" i="46"/>
  <c r="N248" i="46"/>
  <c r="J248" i="46" s="1"/>
  <c r="M248" i="46"/>
  <c r="I248" i="46" s="1"/>
  <c r="J247" i="46"/>
  <c r="I247" i="46"/>
  <c r="H247" i="46"/>
  <c r="G247" i="46"/>
  <c r="R246" i="46"/>
  <c r="R244" i="46" s="1"/>
  <c r="Q246" i="46"/>
  <c r="Q244" i="46" s="1"/>
  <c r="Q242" i="46" s="1"/>
  <c r="P246" i="46"/>
  <c r="O246" i="46"/>
  <c r="N246" i="46"/>
  <c r="J246" i="46" s="1"/>
  <c r="M246" i="46"/>
  <c r="I246" i="46" s="1"/>
  <c r="L246" i="46"/>
  <c r="L244" i="46" s="1"/>
  <c r="H244" i="46" s="1"/>
  <c r="K246" i="46"/>
  <c r="G246" i="46"/>
  <c r="P244" i="46"/>
  <c r="O244" i="46"/>
  <c r="N244" i="46"/>
  <c r="J244" i="46" s="1"/>
  <c r="K244" i="46"/>
  <c r="G244" i="46" s="1"/>
  <c r="O242" i="46"/>
  <c r="N242" i="46"/>
  <c r="J241" i="46"/>
  <c r="I241" i="46"/>
  <c r="H241" i="46"/>
  <c r="G241" i="46"/>
  <c r="R239" i="46"/>
  <c r="Q239" i="46"/>
  <c r="P239" i="46"/>
  <c r="O239" i="46"/>
  <c r="N239" i="46"/>
  <c r="M239" i="46"/>
  <c r="L239" i="46"/>
  <c r="K239" i="46"/>
  <c r="G239" i="46" s="1"/>
  <c r="J239" i="46"/>
  <c r="H239" i="46"/>
  <c r="J238" i="46"/>
  <c r="I238" i="46"/>
  <c r="H238" i="46"/>
  <c r="G238" i="46"/>
  <c r="R236" i="46"/>
  <c r="Q236" i="46"/>
  <c r="P236" i="46"/>
  <c r="O236" i="46"/>
  <c r="N236" i="46"/>
  <c r="M236" i="46"/>
  <c r="L236" i="46"/>
  <c r="K236" i="46"/>
  <c r="G236" i="46" s="1"/>
  <c r="J236" i="46"/>
  <c r="I236" i="46"/>
  <c r="H236" i="46"/>
  <c r="N235" i="46"/>
  <c r="M235" i="46"/>
  <c r="I235" i="46" s="1"/>
  <c r="L235" i="46"/>
  <c r="K235" i="46"/>
  <c r="J235" i="46"/>
  <c r="H235" i="46"/>
  <c r="G235" i="46"/>
  <c r="N234" i="46"/>
  <c r="M234" i="46"/>
  <c r="I234" i="46" s="1"/>
  <c r="L234" i="46"/>
  <c r="H234" i="46" s="1"/>
  <c r="K234" i="46"/>
  <c r="J234" i="46"/>
  <c r="G234" i="46"/>
  <c r="J233" i="46"/>
  <c r="I233" i="46"/>
  <c r="H233" i="46"/>
  <c r="G233" i="46"/>
  <c r="R231" i="46"/>
  <c r="Q231" i="46"/>
  <c r="P231" i="46"/>
  <c r="O231" i="46"/>
  <c r="N231" i="46"/>
  <c r="J231" i="46" s="1"/>
  <c r="L231" i="46"/>
  <c r="H231" i="46" s="1"/>
  <c r="K231" i="46"/>
  <c r="G231" i="46" s="1"/>
  <c r="R230" i="46"/>
  <c r="Q230" i="46"/>
  <c r="P230" i="46"/>
  <c r="O230" i="46"/>
  <c r="N230" i="46"/>
  <c r="M230" i="46"/>
  <c r="L230" i="46"/>
  <c r="K230" i="46"/>
  <c r="G230" i="46" s="1"/>
  <c r="J230" i="46"/>
  <c r="H230" i="46"/>
  <c r="J229" i="46"/>
  <c r="I229" i="46"/>
  <c r="H229" i="46"/>
  <c r="G229" i="46"/>
  <c r="R228" i="46"/>
  <c r="R226" i="46" s="1"/>
  <c r="J226" i="46" s="1"/>
  <c r="Q228" i="46"/>
  <c r="P228" i="46"/>
  <c r="H228" i="46" s="1"/>
  <c r="O228" i="46"/>
  <c r="N228" i="46"/>
  <c r="M228" i="46"/>
  <c r="L228" i="46"/>
  <c r="K228" i="46"/>
  <c r="J228" i="46"/>
  <c r="G228" i="46"/>
  <c r="O226" i="46"/>
  <c r="N226" i="46"/>
  <c r="L226" i="46"/>
  <c r="K226" i="46"/>
  <c r="G226" i="46" s="1"/>
  <c r="J225" i="46"/>
  <c r="I225" i="46"/>
  <c r="H225" i="46"/>
  <c r="G225" i="46"/>
  <c r="J224" i="46"/>
  <c r="I224" i="46"/>
  <c r="H224" i="46"/>
  <c r="G224" i="46"/>
  <c r="J223" i="46"/>
  <c r="I223" i="46"/>
  <c r="H223" i="46"/>
  <c r="G223" i="46"/>
  <c r="R222" i="46"/>
  <c r="Q222" i="46"/>
  <c r="P222" i="46"/>
  <c r="O222" i="46"/>
  <c r="N222" i="46"/>
  <c r="M222" i="46"/>
  <c r="L222" i="46"/>
  <c r="K222" i="46"/>
  <c r="G222" i="46" s="1"/>
  <c r="J222" i="46"/>
  <c r="H222" i="46"/>
  <c r="R221" i="46"/>
  <c r="Q221" i="46"/>
  <c r="P221" i="46"/>
  <c r="O221" i="46"/>
  <c r="N221" i="46"/>
  <c r="J221" i="46" s="1"/>
  <c r="M221" i="46"/>
  <c r="I221" i="46" s="1"/>
  <c r="L221" i="46"/>
  <c r="H221" i="46" s="1"/>
  <c r="K221" i="46"/>
  <c r="G221" i="46"/>
  <c r="J220" i="46"/>
  <c r="I220" i="46"/>
  <c r="H220" i="46"/>
  <c r="G220" i="46"/>
  <c r="R219" i="46"/>
  <c r="R217" i="46" s="1"/>
  <c r="Q219" i="46"/>
  <c r="P219" i="46"/>
  <c r="O219" i="46"/>
  <c r="N219" i="46"/>
  <c r="M219" i="46"/>
  <c r="I219" i="46" s="1"/>
  <c r="L219" i="46"/>
  <c r="H219" i="46" s="1"/>
  <c r="K219" i="46"/>
  <c r="G219" i="46" s="1"/>
  <c r="J219" i="46"/>
  <c r="Q217" i="46"/>
  <c r="P217" i="46"/>
  <c r="O217" i="46"/>
  <c r="N217" i="46"/>
  <c r="J217" i="46" s="1"/>
  <c r="R216" i="46"/>
  <c r="R214" i="46" s="1"/>
  <c r="Q216" i="46"/>
  <c r="Q214" i="46" s="1"/>
  <c r="P216" i="46"/>
  <c r="P214" i="46" s="1"/>
  <c r="O216" i="46"/>
  <c r="N216" i="46"/>
  <c r="M216" i="46"/>
  <c r="L216" i="46"/>
  <c r="K216" i="46"/>
  <c r="G216" i="46" s="1"/>
  <c r="J216" i="46"/>
  <c r="H216" i="46"/>
  <c r="O214" i="46"/>
  <c r="N214" i="46"/>
  <c r="N212" i="46" s="1"/>
  <c r="M214" i="46"/>
  <c r="L214" i="46"/>
  <c r="O212" i="46"/>
  <c r="J211" i="46"/>
  <c r="I211" i="46"/>
  <c r="H211" i="46"/>
  <c r="G211" i="46"/>
  <c r="J210" i="46"/>
  <c r="I210" i="46"/>
  <c r="H210" i="46"/>
  <c r="G210" i="46"/>
  <c r="R208" i="46"/>
  <c r="Q208" i="46"/>
  <c r="P208" i="46"/>
  <c r="O208" i="46"/>
  <c r="N208" i="46"/>
  <c r="M208" i="46"/>
  <c r="L208" i="46"/>
  <c r="K208" i="46"/>
  <c r="G208" i="46" s="1"/>
  <c r="J208" i="46"/>
  <c r="H208" i="46"/>
  <c r="J207" i="46"/>
  <c r="I207" i="46"/>
  <c r="H207" i="46"/>
  <c r="G207" i="46"/>
  <c r="R205" i="46"/>
  <c r="Q205" i="46"/>
  <c r="P205" i="46"/>
  <c r="O205" i="46"/>
  <c r="N205" i="46"/>
  <c r="M205" i="46"/>
  <c r="L205" i="46"/>
  <c r="K205" i="46"/>
  <c r="G205" i="46" s="1"/>
  <c r="J205" i="46"/>
  <c r="I205" i="46"/>
  <c r="H205" i="46"/>
  <c r="J204" i="46"/>
  <c r="I204" i="46"/>
  <c r="H204" i="46"/>
  <c r="G204" i="46"/>
  <c r="R202" i="46"/>
  <c r="Q202" i="46"/>
  <c r="P202" i="46"/>
  <c r="O202" i="46"/>
  <c r="N202" i="46"/>
  <c r="M202" i="46"/>
  <c r="L202" i="46"/>
  <c r="K202" i="46"/>
  <c r="G202" i="46" s="1"/>
  <c r="J202" i="46"/>
  <c r="I202" i="46"/>
  <c r="H202" i="46"/>
  <c r="J201" i="46"/>
  <c r="I201" i="46"/>
  <c r="H201" i="46"/>
  <c r="G201" i="46"/>
  <c r="J200" i="46"/>
  <c r="I200" i="46"/>
  <c r="H200" i="46"/>
  <c r="G200" i="46"/>
  <c r="J199" i="46"/>
  <c r="I199" i="46"/>
  <c r="H199" i="46"/>
  <c r="G199" i="46"/>
  <c r="J198" i="46"/>
  <c r="I198" i="46"/>
  <c r="H198" i="46"/>
  <c r="G198" i="46"/>
  <c r="R196" i="46"/>
  <c r="Q196" i="46"/>
  <c r="P196" i="46"/>
  <c r="O196" i="46"/>
  <c r="G196" i="46" s="1"/>
  <c r="N196" i="46"/>
  <c r="J196" i="46" s="1"/>
  <c r="M196" i="46"/>
  <c r="I196" i="46" s="1"/>
  <c r="L196" i="46"/>
  <c r="H196" i="46" s="1"/>
  <c r="K196" i="46"/>
  <c r="J195" i="46"/>
  <c r="I195" i="46"/>
  <c r="H195" i="46"/>
  <c r="G195" i="46"/>
  <c r="J194" i="46"/>
  <c r="I194" i="46"/>
  <c r="H194" i="46"/>
  <c r="G194" i="46"/>
  <c r="J193" i="46"/>
  <c r="I193" i="46"/>
  <c r="H193" i="46"/>
  <c r="G193" i="46"/>
  <c r="J192" i="46"/>
  <c r="I192" i="46"/>
  <c r="H192" i="46"/>
  <c r="G192" i="46"/>
  <c r="R190" i="46"/>
  <c r="Q190" i="46"/>
  <c r="P190" i="46"/>
  <c r="H190" i="46" s="1"/>
  <c r="O190" i="46"/>
  <c r="N190" i="46"/>
  <c r="M190" i="46"/>
  <c r="L190" i="46"/>
  <c r="K190" i="46"/>
  <c r="J190" i="46"/>
  <c r="G190" i="46"/>
  <c r="J189" i="46"/>
  <c r="I189" i="46"/>
  <c r="H189" i="46"/>
  <c r="G189" i="46"/>
  <c r="J188" i="46"/>
  <c r="I188" i="46"/>
  <c r="H188" i="46"/>
  <c r="G188" i="46"/>
  <c r="J187" i="46"/>
  <c r="I187" i="46"/>
  <c r="H187" i="46"/>
  <c r="G187" i="46"/>
  <c r="R185" i="46"/>
  <c r="Q185" i="46"/>
  <c r="Q183" i="46" s="1"/>
  <c r="P185" i="46"/>
  <c r="P183" i="46" s="1"/>
  <c r="O185" i="46"/>
  <c r="G185" i="46" s="1"/>
  <c r="N185" i="46"/>
  <c r="J185" i="46" s="1"/>
  <c r="M185" i="46"/>
  <c r="L185" i="46"/>
  <c r="K185" i="46"/>
  <c r="H185" i="46"/>
  <c r="R183" i="46"/>
  <c r="M183" i="46"/>
  <c r="L183" i="46"/>
  <c r="K183" i="46"/>
  <c r="J182" i="46"/>
  <c r="I182" i="46"/>
  <c r="H182" i="46"/>
  <c r="G182" i="46"/>
  <c r="R180" i="46"/>
  <c r="Q180" i="46"/>
  <c r="P180" i="46"/>
  <c r="O180" i="46"/>
  <c r="N180" i="46"/>
  <c r="M180" i="46"/>
  <c r="L180" i="46"/>
  <c r="K180" i="46"/>
  <c r="G180" i="46" s="1"/>
  <c r="J180" i="46"/>
  <c r="H180" i="46"/>
  <c r="J179" i="46"/>
  <c r="I179" i="46"/>
  <c r="H179" i="46"/>
  <c r="G179" i="46"/>
  <c r="R177" i="46"/>
  <c r="Q177" i="46"/>
  <c r="P177" i="46"/>
  <c r="O177" i="46"/>
  <c r="N177" i="46"/>
  <c r="M177" i="46"/>
  <c r="L177" i="46"/>
  <c r="K177" i="46"/>
  <c r="G177" i="46" s="1"/>
  <c r="J177" i="46"/>
  <c r="I177" i="46"/>
  <c r="H177" i="46"/>
  <c r="R176" i="46"/>
  <c r="Q176" i="46"/>
  <c r="Q174" i="46" s="1"/>
  <c r="P176" i="46"/>
  <c r="O176" i="46"/>
  <c r="N176" i="46"/>
  <c r="J176" i="46" s="1"/>
  <c r="M176" i="46"/>
  <c r="I176" i="46" s="1"/>
  <c r="L176" i="46"/>
  <c r="L174" i="46" s="1"/>
  <c r="K176" i="46"/>
  <c r="G176" i="46" s="1"/>
  <c r="R174" i="46"/>
  <c r="P174" i="46"/>
  <c r="O174" i="46"/>
  <c r="G174" i="46" s="1"/>
  <c r="N174" i="46"/>
  <c r="J174" i="46" s="1"/>
  <c r="K174" i="46"/>
  <c r="R173" i="46"/>
  <c r="R171" i="46" s="1"/>
  <c r="Q173" i="46"/>
  <c r="Q171" i="46" s="1"/>
  <c r="P173" i="46"/>
  <c r="P171" i="46" s="1"/>
  <c r="O173" i="46"/>
  <c r="N173" i="46"/>
  <c r="M173" i="46"/>
  <c r="L173" i="46"/>
  <c r="K173" i="46"/>
  <c r="G173" i="46" s="1"/>
  <c r="J173" i="46"/>
  <c r="H173" i="46"/>
  <c r="O171" i="46"/>
  <c r="N171" i="46"/>
  <c r="J171" i="46" s="1"/>
  <c r="M171" i="46"/>
  <c r="L171" i="46"/>
  <c r="J170" i="46"/>
  <c r="I170" i="46"/>
  <c r="H170" i="46"/>
  <c r="G170" i="46"/>
  <c r="R168" i="46"/>
  <c r="Q168" i="46"/>
  <c r="P168" i="46"/>
  <c r="O168" i="46"/>
  <c r="N168" i="46"/>
  <c r="J168" i="46" s="1"/>
  <c r="M168" i="46"/>
  <c r="I168" i="46" s="1"/>
  <c r="L168" i="46"/>
  <c r="H168" i="46" s="1"/>
  <c r="K168" i="46"/>
  <c r="G168" i="46" s="1"/>
  <c r="R167" i="46"/>
  <c r="Q167" i="46"/>
  <c r="P167" i="46"/>
  <c r="H167" i="46" s="1"/>
  <c r="O167" i="46"/>
  <c r="N167" i="46"/>
  <c r="M167" i="46"/>
  <c r="L167" i="46"/>
  <c r="K167" i="46"/>
  <c r="J167" i="46"/>
  <c r="G167" i="46"/>
  <c r="R165" i="46"/>
  <c r="R163" i="46" s="1"/>
  <c r="Q165" i="46"/>
  <c r="P165" i="46"/>
  <c r="P163" i="46" s="1"/>
  <c r="O165" i="46"/>
  <c r="N165" i="46"/>
  <c r="M165" i="46"/>
  <c r="I165" i="46" s="1"/>
  <c r="L165" i="46"/>
  <c r="H165" i="46" s="1"/>
  <c r="K165" i="46"/>
  <c r="J165" i="46"/>
  <c r="O163" i="46"/>
  <c r="N163" i="46"/>
  <c r="J163" i="46" s="1"/>
  <c r="R162" i="46"/>
  <c r="Q162" i="46"/>
  <c r="P162" i="46"/>
  <c r="H162" i="46" s="1"/>
  <c r="O162" i="46"/>
  <c r="G162" i="46" s="1"/>
  <c r="N162" i="46"/>
  <c r="N160" i="46" s="1"/>
  <c r="M162" i="46"/>
  <c r="I162" i="46" s="1"/>
  <c r="L162" i="46"/>
  <c r="K162" i="46"/>
  <c r="R160" i="46"/>
  <c r="Q160" i="46"/>
  <c r="L160" i="46"/>
  <c r="K160" i="46"/>
  <c r="J160" i="46"/>
  <c r="J159" i="46"/>
  <c r="I159" i="46"/>
  <c r="H159" i="46"/>
  <c r="G159" i="46"/>
  <c r="R157" i="46"/>
  <c r="Q157" i="46"/>
  <c r="P157" i="46"/>
  <c r="O157" i="46"/>
  <c r="N157" i="46"/>
  <c r="M157" i="46"/>
  <c r="L157" i="46"/>
  <c r="K157" i="46"/>
  <c r="G157" i="46" s="1"/>
  <c r="J157" i="46"/>
  <c r="I157" i="46"/>
  <c r="H157" i="46"/>
  <c r="J156" i="46"/>
  <c r="I156" i="46"/>
  <c r="H156" i="46"/>
  <c r="G156" i="46"/>
  <c r="R154" i="46"/>
  <c r="Q154" i="46"/>
  <c r="P154" i="46"/>
  <c r="O154" i="46"/>
  <c r="N154" i="46"/>
  <c r="M154" i="46"/>
  <c r="L154" i="46"/>
  <c r="K154" i="46"/>
  <c r="G154" i="46" s="1"/>
  <c r="J154" i="46"/>
  <c r="H154" i="46"/>
  <c r="J153" i="46"/>
  <c r="I153" i="46"/>
  <c r="H153" i="46"/>
  <c r="G153" i="46"/>
  <c r="R151" i="46"/>
  <c r="Q151" i="46"/>
  <c r="P151" i="46"/>
  <c r="O151" i="46"/>
  <c r="N151" i="46"/>
  <c r="M151" i="46"/>
  <c r="L151" i="46"/>
  <c r="K151" i="46"/>
  <c r="J151" i="46"/>
  <c r="I151" i="46"/>
  <c r="H151" i="46"/>
  <c r="G151" i="46"/>
  <c r="J150" i="46"/>
  <c r="I150" i="46"/>
  <c r="H150" i="46"/>
  <c r="G150" i="46"/>
  <c r="R148" i="46"/>
  <c r="Q148" i="46"/>
  <c r="P148" i="46"/>
  <c r="O148" i="46"/>
  <c r="N148" i="46"/>
  <c r="M148" i="46"/>
  <c r="L148" i="46"/>
  <c r="K148" i="46"/>
  <c r="J148" i="46"/>
  <c r="I148" i="46"/>
  <c r="H148" i="46"/>
  <c r="G148" i="46"/>
  <c r="R147" i="46"/>
  <c r="Q147" i="46"/>
  <c r="Q145" i="46" s="1"/>
  <c r="P147" i="46"/>
  <c r="O147" i="46"/>
  <c r="N147" i="46"/>
  <c r="J147" i="46" s="1"/>
  <c r="M147" i="46"/>
  <c r="I147" i="46" s="1"/>
  <c r="L147" i="46"/>
  <c r="L145" i="46" s="1"/>
  <c r="K147" i="46"/>
  <c r="G147" i="46" s="1"/>
  <c r="R145" i="46"/>
  <c r="P145" i="46"/>
  <c r="O145" i="46"/>
  <c r="N145" i="46"/>
  <c r="J145" i="46" s="1"/>
  <c r="M145" i="46"/>
  <c r="K145" i="46"/>
  <c r="K143" i="46" s="1"/>
  <c r="R143" i="46"/>
  <c r="L143" i="46"/>
  <c r="R142" i="46"/>
  <c r="R140" i="46" s="1"/>
  <c r="Q142" i="46"/>
  <c r="Q140" i="46" s="1"/>
  <c r="P142" i="46"/>
  <c r="O142" i="46"/>
  <c r="O140" i="46" s="1"/>
  <c r="N142" i="46"/>
  <c r="N140" i="46" s="1"/>
  <c r="J140" i="46" s="1"/>
  <c r="M142" i="46"/>
  <c r="M140" i="46" s="1"/>
  <c r="L142" i="46"/>
  <c r="K142" i="46"/>
  <c r="G142" i="46" s="1"/>
  <c r="H142" i="46"/>
  <c r="P140" i="46"/>
  <c r="L140" i="46"/>
  <c r="H140" i="46" s="1"/>
  <c r="R139" i="46"/>
  <c r="Q139" i="46"/>
  <c r="P139" i="46"/>
  <c r="O139" i="46"/>
  <c r="O131" i="46" s="1"/>
  <c r="N139" i="46"/>
  <c r="M139" i="46"/>
  <c r="L139" i="46"/>
  <c r="L131" i="46" s="1"/>
  <c r="K139" i="46"/>
  <c r="K131" i="46" s="1"/>
  <c r="G131" i="46" s="1"/>
  <c r="J139" i="46"/>
  <c r="J138" i="46"/>
  <c r="I138" i="46"/>
  <c r="H138" i="46"/>
  <c r="G138" i="46"/>
  <c r="R137" i="46"/>
  <c r="Q137" i="46"/>
  <c r="I137" i="46" s="1"/>
  <c r="P137" i="46"/>
  <c r="H137" i="46" s="1"/>
  <c r="O137" i="46"/>
  <c r="G137" i="46" s="1"/>
  <c r="J137" i="46"/>
  <c r="J136" i="46"/>
  <c r="I136" i="46"/>
  <c r="H136" i="46"/>
  <c r="G136" i="46"/>
  <c r="J135" i="46"/>
  <c r="I135" i="46"/>
  <c r="H135" i="46"/>
  <c r="G135" i="46"/>
  <c r="J134" i="46"/>
  <c r="I134" i="46"/>
  <c r="H134" i="46"/>
  <c r="G134" i="46"/>
  <c r="J133" i="46"/>
  <c r="I133" i="46"/>
  <c r="H133" i="46"/>
  <c r="G133" i="46"/>
  <c r="R131" i="46"/>
  <c r="Q131" i="46"/>
  <c r="N131" i="46"/>
  <c r="M131" i="46"/>
  <c r="I131" i="46" s="1"/>
  <c r="J131" i="46"/>
  <c r="J130" i="46"/>
  <c r="I130" i="46"/>
  <c r="H130" i="46"/>
  <c r="G130" i="46"/>
  <c r="J129" i="46"/>
  <c r="I129" i="46"/>
  <c r="H129" i="46"/>
  <c r="G129" i="46"/>
  <c r="J128" i="46"/>
  <c r="I128" i="46"/>
  <c r="H128" i="46"/>
  <c r="G128" i="46"/>
  <c r="J127" i="46"/>
  <c r="I127" i="46"/>
  <c r="H127" i="46"/>
  <c r="G127" i="46"/>
  <c r="R125" i="46"/>
  <c r="Q125" i="46"/>
  <c r="P125" i="46"/>
  <c r="O125" i="46"/>
  <c r="N125" i="46"/>
  <c r="M125" i="46"/>
  <c r="I125" i="46" s="1"/>
  <c r="L125" i="46"/>
  <c r="H125" i="46" s="1"/>
  <c r="K125" i="46"/>
  <c r="J125" i="46"/>
  <c r="G125" i="46"/>
  <c r="J124" i="46"/>
  <c r="I124" i="46"/>
  <c r="H124" i="46"/>
  <c r="G124" i="46"/>
  <c r="R122" i="46"/>
  <c r="Q122" i="46"/>
  <c r="P122" i="46"/>
  <c r="O122" i="46"/>
  <c r="N122" i="46"/>
  <c r="M122" i="46"/>
  <c r="L122" i="46"/>
  <c r="H122" i="46" s="1"/>
  <c r="K122" i="46"/>
  <c r="J122" i="46"/>
  <c r="I122" i="46"/>
  <c r="G122" i="46"/>
  <c r="J121" i="46"/>
  <c r="I121" i="46"/>
  <c r="H121" i="46"/>
  <c r="G121" i="46"/>
  <c r="J120" i="46"/>
  <c r="I120" i="46"/>
  <c r="H120" i="46"/>
  <c r="G120" i="46"/>
  <c r="J119" i="46"/>
  <c r="I119" i="46"/>
  <c r="H119" i="46"/>
  <c r="G119" i="46"/>
  <c r="J118" i="46"/>
  <c r="I118" i="46"/>
  <c r="H118" i="46"/>
  <c r="G118" i="46"/>
  <c r="R117" i="46"/>
  <c r="Q117" i="46"/>
  <c r="Q115" i="46" s="1"/>
  <c r="P117" i="46"/>
  <c r="P115" i="46" s="1"/>
  <c r="O117" i="46"/>
  <c r="O115" i="46" s="1"/>
  <c r="N117" i="46"/>
  <c r="M117" i="46"/>
  <c r="I117" i="46" s="1"/>
  <c r="L117" i="46"/>
  <c r="H117" i="46" s="1"/>
  <c r="K117" i="46"/>
  <c r="G117" i="46" s="1"/>
  <c r="J117" i="46"/>
  <c r="R115" i="46"/>
  <c r="N115" i="46"/>
  <c r="J115" i="46" s="1"/>
  <c r="J114" i="46"/>
  <c r="I114" i="46"/>
  <c r="H114" i="46"/>
  <c r="G114" i="46"/>
  <c r="J113" i="46"/>
  <c r="I113" i="46"/>
  <c r="H113" i="46"/>
  <c r="G113" i="46"/>
  <c r="J112" i="46"/>
  <c r="I112" i="46"/>
  <c r="H112" i="46"/>
  <c r="G112" i="46"/>
  <c r="R110" i="46"/>
  <c r="Q110" i="46"/>
  <c r="P110" i="46"/>
  <c r="O110" i="46"/>
  <c r="N110" i="46"/>
  <c r="M110" i="46"/>
  <c r="I110" i="46" s="1"/>
  <c r="L110" i="46"/>
  <c r="K110" i="46"/>
  <c r="G110" i="46" s="1"/>
  <c r="J110" i="46"/>
  <c r="H110" i="46"/>
  <c r="J109" i="46"/>
  <c r="I109" i="46"/>
  <c r="H109" i="46"/>
  <c r="G109" i="46"/>
  <c r="J108" i="46"/>
  <c r="I108" i="46"/>
  <c r="H108" i="46"/>
  <c r="G108" i="46"/>
  <c r="J107" i="46"/>
  <c r="I107" i="46"/>
  <c r="H107" i="46"/>
  <c r="G107" i="46"/>
  <c r="J106" i="46"/>
  <c r="I106" i="46"/>
  <c r="H106" i="46"/>
  <c r="G106" i="46"/>
  <c r="R105" i="46"/>
  <c r="J105" i="46" s="1"/>
  <c r="Q105" i="46"/>
  <c r="P105" i="46"/>
  <c r="H105" i="46" s="1"/>
  <c r="O105" i="46"/>
  <c r="G105" i="46" s="1"/>
  <c r="I105" i="46"/>
  <c r="J104" i="46"/>
  <c r="I104" i="46"/>
  <c r="H104" i="46"/>
  <c r="G104" i="46"/>
  <c r="Q102" i="46"/>
  <c r="O102" i="46"/>
  <c r="N102" i="46"/>
  <c r="M102" i="46"/>
  <c r="L102" i="46"/>
  <c r="K102" i="46"/>
  <c r="G102" i="46"/>
  <c r="J101" i="46"/>
  <c r="I101" i="46"/>
  <c r="H101" i="46"/>
  <c r="G101" i="46"/>
  <c r="J100" i="46"/>
  <c r="I100" i="46"/>
  <c r="H100" i="46"/>
  <c r="G100" i="46"/>
  <c r="J99" i="46"/>
  <c r="I99" i="46"/>
  <c r="H99" i="46"/>
  <c r="G99" i="46"/>
  <c r="R98" i="46"/>
  <c r="Q98" i="46"/>
  <c r="Q96" i="46" s="1"/>
  <c r="P98" i="46"/>
  <c r="P96" i="46" s="1"/>
  <c r="O98" i="46"/>
  <c r="O96" i="46" s="1"/>
  <c r="N98" i="46"/>
  <c r="M98" i="46"/>
  <c r="I98" i="46" s="1"/>
  <c r="L98" i="46"/>
  <c r="L96" i="46" s="1"/>
  <c r="K98" i="46"/>
  <c r="K96" i="46" s="1"/>
  <c r="J98" i="46"/>
  <c r="R96" i="46"/>
  <c r="N96" i="46"/>
  <c r="M96" i="46"/>
  <c r="J96" i="46"/>
  <c r="J95" i="46"/>
  <c r="I95" i="46"/>
  <c r="H95" i="46"/>
  <c r="G95" i="46"/>
  <c r="J94" i="46"/>
  <c r="I94" i="46"/>
  <c r="H94" i="46"/>
  <c r="G94" i="46"/>
  <c r="R92" i="46"/>
  <c r="Q92" i="46"/>
  <c r="P92" i="46"/>
  <c r="O92" i="46"/>
  <c r="N92" i="46"/>
  <c r="N90" i="46" s="1"/>
  <c r="M92" i="46"/>
  <c r="L92" i="46"/>
  <c r="K92" i="46"/>
  <c r="G92" i="46" s="1"/>
  <c r="J92" i="46"/>
  <c r="H92" i="46"/>
  <c r="J89" i="46"/>
  <c r="I89" i="46"/>
  <c r="H89" i="46"/>
  <c r="G89" i="46"/>
  <c r="R87" i="46"/>
  <c r="Q87" i="46"/>
  <c r="P87" i="46"/>
  <c r="O87" i="46"/>
  <c r="N87" i="46"/>
  <c r="M87" i="46"/>
  <c r="I87" i="46" s="1"/>
  <c r="L87" i="46"/>
  <c r="H87" i="46" s="1"/>
  <c r="K87" i="46"/>
  <c r="J87" i="46"/>
  <c r="G87" i="46"/>
  <c r="J86" i="46"/>
  <c r="I86" i="46"/>
  <c r="H86" i="46"/>
  <c r="G86" i="46"/>
  <c r="R84" i="46"/>
  <c r="Q84" i="46"/>
  <c r="P84" i="46"/>
  <c r="O84" i="46"/>
  <c r="N84" i="46"/>
  <c r="M84" i="46"/>
  <c r="I84" i="46" s="1"/>
  <c r="L84" i="46"/>
  <c r="H84" i="46" s="1"/>
  <c r="K84" i="46"/>
  <c r="J84" i="46"/>
  <c r="G84" i="46"/>
  <c r="J83" i="46"/>
  <c r="I83" i="46"/>
  <c r="H83" i="46"/>
  <c r="G83" i="46"/>
  <c r="R81" i="46"/>
  <c r="Q81" i="46"/>
  <c r="P81" i="46"/>
  <c r="O81" i="46"/>
  <c r="N81" i="46"/>
  <c r="M81" i="46"/>
  <c r="I81" i="46" s="1"/>
  <c r="L81" i="46"/>
  <c r="H81" i="46" s="1"/>
  <c r="K81" i="46"/>
  <c r="J81" i="46"/>
  <c r="G81" i="46"/>
  <c r="J80" i="46"/>
  <c r="I80" i="46"/>
  <c r="H80" i="46"/>
  <c r="G80" i="46"/>
  <c r="R78" i="46"/>
  <c r="Q78" i="46"/>
  <c r="P78" i="46"/>
  <c r="O78" i="46"/>
  <c r="N78" i="46"/>
  <c r="M78" i="46"/>
  <c r="I78" i="46" s="1"/>
  <c r="L78" i="46"/>
  <c r="H78" i="46" s="1"/>
  <c r="K78" i="46"/>
  <c r="J78" i="46"/>
  <c r="G78" i="46"/>
  <c r="J77" i="46"/>
  <c r="I77" i="46"/>
  <c r="H77" i="46"/>
  <c r="G77" i="46"/>
  <c r="J76" i="46"/>
  <c r="I76" i="46"/>
  <c r="H76" i="46"/>
  <c r="G76" i="46"/>
  <c r="R74" i="46"/>
  <c r="Q74" i="46"/>
  <c r="P74" i="46"/>
  <c r="O74" i="46"/>
  <c r="N74" i="46"/>
  <c r="J74" i="46" s="1"/>
  <c r="M74" i="46"/>
  <c r="L74" i="46"/>
  <c r="K74" i="46"/>
  <c r="G74" i="46" s="1"/>
  <c r="I74" i="46"/>
  <c r="H74" i="46"/>
  <c r="J73" i="46"/>
  <c r="I73" i="46"/>
  <c r="H73" i="46"/>
  <c r="G73" i="46"/>
  <c r="R71" i="46"/>
  <c r="Q71" i="46"/>
  <c r="P71" i="46"/>
  <c r="O71" i="46"/>
  <c r="N71" i="46"/>
  <c r="J71" i="46" s="1"/>
  <c r="M71" i="46"/>
  <c r="I71" i="46" s="1"/>
  <c r="L71" i="46"/>
  <c r="H71" i="46" s="1"/>
  <c r="K71" i="46"/>
  <c r="G71" i="46" s="1"/>
  <c r="J70" i="46"/>
  <c r="I70" i="46"/>
  <c r="H70" i="46"/>
  <c r="G70" i="46"/>
  <c r="J69" i="46"/>
  <c r="I69" i="46"/>
  <c r="H69" i="46"/>
  <c r="G69" i="46"/>
  <c r="J68" i="46"/>
  <c r="I68" i="46"/>
  <c r="H68" i="46"/>
  <c r="G68" i="46"/>
  <c r="R66" i="46"/>
  <c r="R64" i="46" s="1"/>
  <c r="Q66" i="46"/>
  <c r="Q64" i="46" s="1"/>
  <c r="P66" i="46"/>
  <c r="O66" i="46"/>
  <c r="N66" i="46"/>
  <c r="N64" i="46" s="1"/>
  <c r="M66" i="46"/>
  <c r="I66" i="46" s="1"/>
  <c r="L66" i="46"/>
  <c r="K66" i="46"/>
  <c r="G66" i="46" s="1"/>
  <c r="J66" i="46"/>
  <c r="H66" i="46"/>
  <c r="P64" i="46"/>
  <c r="O64" i="46"/>
  <c r="L64" i="46"/>
  <c r="H64" i="46" s="1"/>
  <c r="K64" i="46"/>
  <c r="G64" i="46" s="1"/>
  <c r="J63" i="46"/>
  <c r="I63" i="46"/>
  <c r="H63" i="46"/>
  <c r="G63" i="46"/>
  <c r="R61" i="46"/>
  <c r="Q61" i="46"/>
  <c r="P61" i="46"/>
  <c r="O61" i="46"/>
  <c r="N61" i="46"/>
  <c r="J61" i="46" s="1"/>
  <c r="M61" i="46"/>
  <c r="I61" i="46" s="1"/>
  <c r="L61" i="46"/>
  <c r="H61" i="46" s="1"/>
  <c r="K61" i="46"/>
  <c r="G61" i="46" s="1"/>
  <c r="J60" i="46"/>
  <c r="I60" i="46"/>
  <c r="H60" i="46"/>
  <c r="G60" i="46"/>
  <c r="J59" i="46"/>
  <c r="I59" i="46"/>
  <c r="H59" i="46"/>
  <c r="G59" i="46"/>
  <c r="J58" i="46"/>
  <c r="I58" i="46"/>
  <c r="H58" i="46"/>
  <c r="G58" i="46"/>
  <c r="R57" i="46"/>
  <c r="Q57" i="46"/>
  <c r="P57" i="46"/>
  <c r="O57" i="46"/>
  <c r="N57" i="46"/>
  <c r="M57" i="46"/>
  <c r="I57" i="46" s="1"/>
  <c r="L57" i="46"/>
  <c r="K57" i="46"/>
  <c r="J57" i="46"/>
  <c r="H57" i="46"/>
  <c r="G57" i="46"/>
  <c r="J56" i="46"/>
  <c r="I56" i="46"/>
  <c r="H56" i="46"/>
  <c r="G56" i="46"/>
  <c r="R54" i="46"/>
  <c r="R46" i="46" s="1"/>
  <c r="Q54" i="46"/>
  <c r="P54" i="46"/>
  <c r="O54" i="46"/>
  <c r="O46" i="46" s="1"/>
  <c r="N54" i="46"/>
  <c r="M54" i="46"/>
  <c r="I54" i="46" s="1"/>
  <c r="L54" i="46"/>
  <c r="K54" i="46"/>
  <c r="G54" i="46" s="1"/>
  <c r="J54" i="46"/>
  <c r="H54" i="46"/>
  <c r="J53" i="46"/>
  <c r="I53" i="46"/>
  <c r="H53" i="46"/>
  <c r="G53" i="46"/>
  <c r="R51" i="46"/>
  <c r="Q51" i="46"/>
  <c r="P51" i="46"/>
  <c r="O51" i="46"/>
  <c r="N51" i="46"/>
  <c r="J51" i="46" s="1"/>
  <c r="M51" i="46"/>
  <c r="L51" i="46"/>
  <c r="H51" i="46" s="1"/>
  <c r="K51" i="46"/>
  <c r="I51" i="46"/>
  <c r="G51" i="46"/>
  <c r="J50" i="46"/>
  <c r="I50" i="46"/>
  <c r="H50" i="46"/>
  <c r="G50" i="46"/>
  <c r="R48" i="46"/>
  <c r="Q48" i="46"/>
  <c r="Q46" i="46" s="1"/>
  <c r="P48" i="46"/>
  <c r="O48" i="46"/>
  <c r="N48" i="46"/>
  <c r="J48" i="46" s="1"/>
  <c r="M48" i="46"/>
  <c r="L48" i="46"/>
  <c r="H48" i="46" s="1"/>
  <c r="K48" i="46"/>
  <c r="I48" i="46"/>
  <c r="G48" i="46"/>
  <c r="P46" i="46"/>
  <c r="J45" i="46"/>
  <c r="I45" i="46"/>
  <c r="H45" i="46"/>
  <c r="G45" i="46"/>
  <c r="J44" i="46"/>
  <c r="I44" i="46"/>
  <c r="H44" i="46"/>
  <c r="G44" i="46"/>
  <c r="J43" i="46"/>
  <c r="I43" i="46"/>
  <c r="H43" i="46"/>
  <c r="G43" i="46"/>
  <c r="R41" i="46"/>
  <c r="Q41" i="46"/>
  <c r="Q39" i="46" s="1"/>
  <c r="P41" i="46"/>
  <c r="O41" i="46"/>
  <c r="O39" i="46" s="1"/>
  <c r="N41" i="46"/>
  <c r="M41" i="46"/>
  <c r="L41" i="46"/>
  <c r="H41" i="46" s="1"/>
  <c r="K41" i="46"/>
  <c r="J41" i="46"/>
  <c r="I41" i="46"/>
  <c r="G41" i="46"/>
  <c r="R39" i="46"/>
  <c r="P39" i="46"/>
  <c r="N39" i="46"/>
  <c r="M39" i="46"/>
  <c r="K39" i="46"/>
  <c r="J39" i="46"/>
  <c r="J38" i="46"/>
  <c r="I38" i="46"/>
  <c r="H38" i="46"/>
  <c r="G38" i="46"/>
  <c r="R36" i="46"/>
  <c r="Q36" i="46"/>
  <c r="I36" i="46" s="1"/>
  <c r="P36" i="46"/>
  <c r="O36" i="46"/>
  <c r="N36" i="46"/>
  <c r="M36" i="46"/>
  <c r="L36" i="46"/>
  <c r="H36" i="46" s="1"/>
  <c r="K36" i="46"/>
  <c r="G36" i="46" s="1"/>
  <c r="J36" i="46"/>
  <c r="R35" i="46"/>
  <c r="R33" i="46" s="1"/>
  <c r="Q35" i="46"/>
  <c r="Q33" i="46" s="1"/>
  <c r="P35" i="46"/>
  <c r="O35" i="46"/>
  <c r="N35" i="46"/>
  <c r="N33" i="46" s="1"/>
  <c r="M35" i="46"/>
  <c r="I35" i="46" s="1"/>
  <c r="L35" i="46"/>
  <c r="K35" i="46"/>
  <c r="G35" i="46" s="1"/>
  <c r="J35" i="46"/>
  <c r="H35" i="46"/>
  <c r="P33" i="46"/>
  <c r="O33" i="46"/>
  <c r="L33" i="46"/>
  <c r="H33" i="46" s="1"/>
  <c r="K33" i="46"/>
  <c r="G33" i="46" s="1"/>
  <c r="J32" i="46"/>
  <c r="I32" i="46"/>
  <c r="H32" i="46"/>
  <c r="G32" i="46"/>
  <c r="R30" i="46"/>
  <c r="Q30" i="46"/>
  <c r="P30" i="46"/>
  <c r="O30" i="46"/>
  <c r="N30" i="46"/>
  <c r="J30" i="46" s="1"/>
  <c r="M30" i="46"/>
  <c r="L30" i="46"/>
  <c r="K30" i="46"/>
  <c r="G30" i="46" s="1"/>
  <c r="I30" i="46"/>
  <c r="H30" i="46"/>
  <c r="J29" i="46"/>
  <c r="I29" i="46"/>
  <c r="H29" i="46"/>
  <c r="G29" i="46"/>
  <c r="R27" i="46"/>
  <c r="Q27" i="46"/>
  <c r="P27" i="46"/>
  <c r="O27" i="46"/>
  <c r="N27" i="46"/>
  <c r="J27" i="46" s="1"/>
  <c r="M27" i="46"/>
  <c r="I27" i="46" s="1"/>
  <c r="L27" i="46"/>
  <c r="K27" i="46"/>
  <c r="G27" i="46" s="1"/>
  <c r="H27" i="46"/>
  <c r="R26" i="46"/>
  <c r="R22" i="46" s="1"/>
  <c r="Q26" i="46"/>
  <c r="Q22" i="46" s="1"/>
  <c r="P26" i="46"/>
  <c r="O26" i="46"/>
  <c r="O22" i="46" s="1"/>
  <c r="N26" i="46"/>
  <c r="N22" i="46" s="1"/>
  <c r="J22" i="46" s="1"/>
  <c r="M26" i="46"/>
  <c r="I26" i="46" s="1"/>
  <c r="L26" i="46"/>
  <c r="H26" i="46" s="1"/>
  <c r="K26" i="46"/>
  <c r="K22" i="46" s="1"/>
  <c r="G22" i="46" s="1"/>
  <c r="J26" i="46"/>
  <c r="J25" i="46"/>
  <c r="I25" i="46"/>
  <c r="H25" i="46"/>
  <c r="G25" i="46"/>
  <c r="J24" i="46"/>
  <c r="I24" i="46"/>
  <c r="H24" i="46"/>
  <c r="G24" i="46"/>
  <c r="P22" i="46"/>
  <c r="M22" i="46"/>
  <c r="L22" i="46"/>
  <c r="H22" i="46" s="1"/>
  <c r="J21" i="46"/>
  <c r="I21" i="46"/>
  <c r="H21" i="46"/>
  <c r="G21" i="46"/>
  <c r="J20" i="46"/>
  <c r="I20" i="46"/>
  <c r="H20" i="46"/>
  <c r="G20" i="46"/>
  <c r="R18" i="46"/>
  <c r="Q18" i="46"/>
  <c r="P18" i="46"/>
  <c r="O18" i="46"/>
  <c r="N18" i="46"/>
  <c r="J18" i="46" s="1"/>
  <c r="M18" i="46"/>
  <c r="L18" i="46"/>
  <c r="H18" i="46" s="1"/>
  <c r="K18" i="46"/>
  <c r="G18" i="46" s="1"/>
  <c r="J17" i="46"/>
  <c r="I17" i="46"/>
  <c r="H17" i="46"/>
  <c r="G17" i="46"/>
  <c r="J16" i="46"/>
  <c r="I16" i="46"/>
  <c r="H16" i="46"/>
  <c r="G16" i="46"/>
  <c r="R15" i="46"/>
  <c r="R13" i="46" s="1"/>
  <c r="Q15" i="46"/>
  <c r="Q13" i="46" s="1"/>
  <c r="P15" i="46"/>
  <c r="O15" i="46"/>
  <c r="O13" i="46" s="1"/>
  <c r="O11" i="46" s="1"/>
  <c r="N15" i="46"/>
  <c r="N13" i="46" s="1"/>
  <c r="M15" i="46"/>
  <c r="I15" i="46" s="1"/>
  <c r="L15" i="46"/>
  <c r="H15" i="46" s="1"/>
  <c r="K15" i="46"/>
  <c r="G15" i="46" s="1"/>
  <c r="J15" i="46"/>
  <c r="P13" i="46"/>
  <c r="P11" i="46" s="1"/>
  <c r="L13" i="46"/>
  <c r="H13" i="46" s="1"/>
  <c r="K13" i="46"/>
  <c r="K11" i="46" s="1"/>
  <c r="G11" i="46" s="1"/>
  <c r="O142" i="45"/>
  <c r="K142" i="45"/>
  <c r="G142" i="45" s="1"/>
  <c r="F142" i="45"/>
  <c r="E142" i="45"/>
  <c r="D142" i="45"/>
  <c r="R141" i="45"/>
  <c r="V141" i="45" s="1"/>
  <c r="Q141" i="45"/>
  <c r="U141" i="45" s="1"/>
  <c r="P141" i="45"/>
  <c r="T141" i="45" s="1"/>
  <c r="K141" i="45"/>
  <c r="S141" i="45" s="1"/>
  <c r="W141" i="45" s="1"/>
  <c r="G141" i="45"/>
  <c r="F141" i="45"/>
  <c r="E141" i="45"/>
  <c r="D141" i="45"/>
  <c r="G140" i="45"/>
  <c r="F140" i="45"/>
  <c r="F138" i="45" s="1"/>
  <c r="E140" i="45"/>
  <c r="E138" i="45" s="1"/>
  <c r="D140" i="45"/>
  <c r="O138" i="45"/>
  <c r="N138" i="45"/>
  <c r="M138" i="45"/>
  <c r="L138" i="45"/>
  <c r="K138" i="45"/>
  <c r="J138" i="45"/>
  <c r="I138" i="45"/>
  <c r="H138" i="45"/>
  <c r="G138" i="45"/>
  <c r="D138" i="45"/>
  <c r="G137" i="45"/>
  <c r="F137" i="45"/>
  <c r="F135" i="45" s="1"/>
  <c r="E137" i="45"/>
  <c r="E135" i="45" s="1"/>
  <c r="D137" i="45"/>
  <c r="G136" i="45"/>
  <c r="F136" i="45"/>
  <c r="E136" i="45"/>
  <c r="D136" i="45"/>
  <c r="O135" i="45"/>
  <c r="N135" i="45"/>
  <c r="N85" i="45" s="1"/>
  <c r="M135" i="45"/>
  <c r="L135" i="45"/>
  <c r="G135" i="45"/>
  <c r="D135" i="45"/>
  <c r="S130" i="45"/>
  <c r="W130" i="45" s="1"/>
  <c r="R130" i="45"/>
  <c r="V130" i="45" s="1"/>
  <c r="Q130" i="45"/>
  <c r="U130" i="45" s="1"/>
  <c r="P130" i="45"/>
  <c r="T130" i="45" s="1"/>
  <c r="G130" i="45"/>
  <c r="F130" i="45"/>
  <c r="E130" i="45"/>
  <c r="D130" i="45"/>
  <c r="K129" i="45"/>
  <c r="J129" i="45"/>
  <c r="I129" i="45"/>
  <c r="H129" i="45"/>
  <c r="G129" i="45"/>
  <c r="F129" i="45"/>
  <c r="E129" i="45"/>
  <c r="D129" i="45"/>
  <c r="S127" i="45"/>
  <c r="W127" i="45" s="1"/>
  <c r="R127" i="45"/>
  <c r="V127" i="45" s="1"/>
  <c r="Q127" i="45"/>
  <c r="U127" i="45" s="1"/>
  <c r="P127" i="45"/>
  <c r="T127" i="45" s="1"/>
  <c r="G127" i="45"/>
  <c r="F127" i="45"/>
  <c r="E127" i="45"/>
  <c r="D127" i="45"/>
  <c r="G126" i="45"/>
  <c r="F126" i="45"/>
  <c r="E126" i="45"/>
  <c r="D126" i="45"/>
  <c r="G125" i="45"/>
  <c r="F125" i="45"/>
  <c r="E125" i="45"/>
  <c r="D125" i="45"/>
  <c r="G120" i="45"/>
  <c r="F120" i="45"/>
  <c r="E120" i="45"/>
  <c r="D120" i="45"/>
  <c r="G119" i="45"/>
  <c r="F119" i="45"/>
  <c r="E119" i="45"/>
  <c r="D119" i="45"/>
  <c r="S118" i="45"/>
  <c r="W118" i="45" s="1"/>
  <c r="R118" i="45"/>
  <c r="V118" i="45" s="1"/>
  <c r="Q118" i="45"/>
  <c r="U118" i="45" s="1"/>
  <c r="P118" i="45"/>
  <c r="T118" i="45" s="1"/>
  <c r="G118" i="45"/>
  <c r="F118" i="45"/>
  <c r="E118" i="45"/>
  <c r="D118" i="45"/>
  <c r="G117" i="45"/>
  <c r="F117" i="45"/>
  <c r="E117" i="45"/>
  <c r="D117" i="45"/>
  <c r="G116" i="45"/>
  <c r="F116" i="45"/>
  <c r="E116" i="45"/>
  <c r="D116" i="45"/>
  <c r="G115" i="45"/>
  <c r="F115" i="45"/>
  <c r="E115" i="45"/>
  <c r="D115" i="45"/>
  <c r="G114" i="45"/>
  <c r="F114" i="45"/>
  <c r="E114" i="45"/>
  <c r="D114" i="45"/>
  <c r="S113" i="45"/>
  <c r="W113" i="45" s="1"/>
  <c r="R113" i="45"/>
  <c r="V113" i="45" s="1"/>
  <c r="Q113" i="45"/>
  <c r="U113" i="45" s="1"/>
  <c r="P113" i="45"/>
  <c r="T113" i="45" s="1"/>
  <c r="G113" i="45"/>
  <c r="F113" i="45"/>
  <c r="E113" i="45"/>
  <c r="D113" i="45"/>
  <c r="S112" i="45"/>
  <c r="W112" i="45" s="1"/>
  <c r="R112" i="45"/>
  <c r="V112" i="45" s="1"/>
  <c r="Q112" i="45"/>
  <c r="U112" i="45" s="1"/>
  <c r="P112" i="45"/>
  <c r="T112" i="45" s="1"/>
  <c r="G112" i="45"/>
  <c r="F112" i="45"/>
  <c r="E112" i="45"/>
  <c r="D112" i="45"/>
  <c r="S107" i="45"/>
  <c r="W107" i="45" s="1"/>
  <c r="R107" i="45"/>
  <c r="V107" i="45" s="1"/>
  <c r="Q107" i="45"/>
  <c r="U107" i="45" s="1"/>
  <c r="P107" i="45"/>
  <c r="T107" i="45" s="1"/>
  <c r="G107" i="45"/>
  <c r="F107" i="45"/>
  <c r="E107" i="45"/>
  <c r="D107" i="45"/>
  <c r="S105" i="45"/>
  <c r="W105" i="45" s="1"/>
  <c r="R105" i="45"/>
  <c r="V105" i="45" s="1"/>
  <c r="Q105" i="45"/>
  <c r="U105" i="45" s="1"/>
  <c r="P105" i="45"/>
  <c r="T105" i="45" s="1"/>
  <c r="G105" i="45"/>
  <c r="F105" i="45"/>
  <c r="E105" i="45"/>
  <c r="D105" i="45"/>
  <c r="G103" i="45"/>
  <c r="F103" i="45"/>
  <c r="F100" i="45" s="1"/>
  <c r="F99" i="45" s="1"/>
  <c r="E103" i="45"/>
  <c r="E100" i="45" s="1"/>
  <c r="E99" i="45" s="1"/>
  <c r="K100" i="45"/>
  <c r="K99" i="45" s="1"/>
  <c r="J100" i="45"/>
  <c r="J99" i="45" s="1"/>
  <c r="I100" i="45"/>
  <c r="H100" i="45"/>
  <c r="D100" i="45"/>
  <c r="D99" i="45" s="1"/>
  <c r="D85" i="45" s="1"/>
  <c r="I99" i="45"/>
  <c r="I85" i="45" s="1"/>
  <c r="H99" i="45"/>
  <c r="H85" i="45" s="1"/>
  <c r="S98" i="45"/>
  <c r="W98" i="45" s="1"/>
  <c r="R98" i="45"/>
  <c r="V98" i="45" s="1"/>
  <c r="Q98" i="45"/>
  <c r="U98" i="45" s="1"/>
  <c r="P98" i="45"/>
  <c r="T98" i="45" s="1"/>
  <c r="G98" i="45"/>
  <c r="F98" i="45"/>
  <c r="E98" i="45"/>
  <c r="D98" i="45"/>
  <c r="S97" i="45"/>
  <c r="W97" i="45" s="1"/>
  <c r="R97" i="45"/>
  <c r="V97" i="45" s="1"/>
  <c r="Q97" i="45"/>
  <c r="U97" i="45" s="1"/>
  <c r="P97" i="45"/>
  <c r="T97" i="45" s="1"/>
  <c r="G97" i="45"/>
  <c r="F97" i="45"/>
  <c r="E97" i="45"/>
  <c r="D97" i="45"/>
  <c r="K95" i="45"/>
  <c r="J95" i="45"/>
  <c r="I95" i="45"/>
  <c r="H95" i="45"/>
  <c r="G95" i="45"/>
  <c r="F95" i="45"/>
  <c r="E95" i="45"/>
  <c r="D95" i="45"/>
  <c r="S94" i="45"/>
  <c r="W94" i="45" s="1"/>
  <c r="R94" i="45"/>
  <c r="V94" i="45" s="1"/>
  <c r="Q94" i="45"/>
  <c r="U94" i="45" s="1"/>
  <c r="P94" i="45"/>
  <c r="T94" i="45" s="1"/>
  <c r="G94" i="45"/>
  <c r="F94" i="45"/>
  <c r="E94" i="45"/>
  <c r="D94" i="45"/>
  <c r="S93" i="45"/>
  <c r="W93" i="45" s="1"/>
  <c r="R93" i="45"/>
  <c r="V93" i="45" s="1"/>
  <c r="Q93" i="45"/>
  <c r="U93" i="45" s="1"/>
  <c r="P93" i="45"/>
  <c r="T93" i="45" s="1"/>
  <c r="G93" i="45"/>
  <c r="F93" i="45"/>
  <c r="E93" i="45"/>
  <c r="D93" i="45"/>
  <c r="S91" i="45"/>
  <c r="W91" i="45" s="1"/>
  <c r="R91" i="45"/>
  <c r="V91" i="45" s="1"/>
  <c r="Q91" i="45"/>
  <c r="U91" i="45" s="1"/>
  <c r="P91" i="45"/>
  <c r="T91" i="45" s="1"/>
  <c r="G91" i="45"/>
  <c r="F91" i="45"/>
  <c r="E91" i="45"/>
  <c r="D91" i="45"/>
  <c r="K90" i="45"/>
  <c r="J90" i="45"/>
  <c r="I90" i="45"/>
  <c r="H90" i="45"/>
  <c r="G90" i="45"/>
  <c r="F90" i="45"/>
  <c r="E90" i="45"/>
  <c r="D90" i="45"/>
  <c r="M85" i="45"/>
  <c r="L85" i="45"/>
  <c r="O83" i="45"/>
  <c r="N83" i="45"/>
  <c r="F83" i="45" s="1"/>
  <c r="F82" i="45" s="1"/>
  <c r="M83" i="45"/>
  <c r="E83" i="45" s="1"/>
  <c r="E82" i="45" s="1"/>
  <c r="G83" i="45"/>
  <c r="D83" i="45"/>
  <c r="D82" i="45" s="1"/>
  <c r="O82" i="45"/>
  <c r="L82" i="45"/>
  <c r="G82" i="45"/>
  <c r="G66" i="45" s="1"/>
  <c r="S80" i="45"/>
  <c r="W80" i="45" s="1"/>
  <c r="R80" i="45"/>
  <c r="V80" i="45" s="1"/>
  <c r="Q80" i="45"/>
  <c r="U80" i="45" s="1"/>
  <c r="P80" i="45"/>
  <c r="T80" i="45" s="1"/>
  <c r="G80" i="45"/>
  <c r="F80" i="45"/>
  <c r="E80" i="45"/>
  <c r="D80" i="45"/>
  <c r="G79" i="45"/>
  <c r="F79" i="45"/>
  <c r="E79" i="45"/>
  <c r="D79" i="45"/>
  <c r="D77" i="45" s="1"/>
  <c r="D75" i="45" s="1"/>
  <c r="G78" i="45"/>
  <c r="F78" i="45"/>
  <c r="E78" i="45"/>
  <c r="D78" i="45"/>
  <c r="K77" i="45"/>
  <c r="J77" i="45"/>
  <c r="I77" i="45"/>
  <c r="H77" i="45"/>
  <c r="G77" i="45"/>
  <c r="F77" i="45"/>
  <c r="E77" i="45"/>
  <c r="S76" i="45"/>
  <c r="W76" i="45" s="1"/>
  <c r="R76" i="45"/>
  <c r="V76" i="45" s="1"/>
  <c r="Q76" i="45"/>
  <c r="U76" i="45" s="1"/>
  <c r="P76" i="45"/>
  <c r="T76" i="45" s="1"/>
  <c r="G76" i="45"/>
  <c r="F76" i="45"/>
  <c r="E76" i="45"/>
  <c r="D76" i="45"/>
  <c r="K75" i="45"/>
  <c r="J75" i="45"/>
  <c r="J66" i="45" s="1"/>
  <c r="I75" i="45"/>
  <c r="I66" i="45" s="1"/>
  <c r="H75" i="45"/>
  <c r="G75" i="45"/>
  <c r="F75" i="45"/>
  <c r="E75" i="45"/>
  <c r="G74" i="45"/>
  <c r="F74" i="45"/>
  <c r="E74" i="45"/>
  <c r="D74" i="45"/>
  <c r="O73" i="45"/>
  <c r="N73" i="45"/>
  <c r="M73" i="45"/>
  <c r="L73" i="45"/>
  <c r="G73" i="45"/>
  <c r="F73" i="45"/>
  <c r="E73" i="45"/>
  <c r="D73" i="45"/>
  <c r="O66" i="45"/>
  <c r="L66" i="45"/>
  <c r="K66" i="45"/>
  <c r="H66" i="45"/>
  <c r="S59" i="45"/>
  <c r="W59" i="45" s="1"/>
  <c r="R59" i="45"/>
  <c r="V59" i="45" s="1"/>
  <c r="Q59" i="45"/>
  <c r="U59" i="45" s="1"/>
  <c r="P59" i="45"/>
  <c r="T59" i="45" s="1"/>
  <c r="G59" i="45"/>
  <c r="F59" i="45"/>
  <c r="E59" i="45"/>
  <c r="D59" i="45"/>
  <c r="S58" i="45"/>
  <c r="W58" i="45" s="1"/>
  <c r="R58" i="45"/>
  <c r="V58" i="45" s="1"/>
  <c r="Q58" i="45"/>
  <c r="U58" i="45" s="1"/>
  <c r="P58" i="45"/>
  <c r="T58" i="45" s="1"/>
  <c r="G58" i="45"/>
  <c r="F58" i="45"/>
  <c r="E58" i="45"/>
  <c r="D58" i="45"/>
  <c r="K57" i="45"/>
  <c r="G57" i="45" s="1"/>
  <c r="J57" i="45"/>
  <c r="I57" i="45"/>
  <c r="E57" i="45" s="1"/>
  <c r="H57" i="45"/>
  <c r="D57" i="45" s="1"/>
  <c r="F57" i="45"/>
  <c r="G56" i="45"/>
  <c r="F56" i="45"/>
  <c r="E56" i="45"/>
  <c r="D56" i="45"/>
  <c r="S51" i="45"/>
  <c r="W51" i="45" s="1"/>
  <c r="R51" i="45"/>
  <c r="V51" i="45" s="1"/>
  <c r="Q51" i="45"/>
  <c r="U51" i="45" s="1"/>
  <c r="P51" i="45"/>
  <c r="T51" i="45" s="1"/>
  <c r="G51" i="45"/>
  <c r="F51" i="45"/>
  <c r="E51" i="45"/>
  <c r="D51" i="45"/>
  <c r="S49" i="45"/>
  <c r="W49" i="45" s="1"/>
  <c r="R49" i="45"/>
  <c r="V49" i="45" s="1"/>
  <c r="Q49" i="45"/>
  <c r="U49" i="45" s="1"/>
  <c r="P49" i="45"/>
  <c r="T49" i="45" s="1"/>
  <c r="G49" i="45"/>
  <c r="F49" i="45"/>
  <c r="E49" i="45"/>
  <c r="D49" i="45"/>
  <c r="S47" i="45"/>
  <c r="W47" i="45" s="1"/>
  <c r="R47" i="45"/>
  <c r="V47" i="45" s="1"/>
  <c r="Q47" i="45"/>
  <c r="U47" i="45" s="1"/>
  <c r="P47" i="45"/>
  <c r="T47" i="45" s="1"/>
  <c r="G47" i="45"/>
  <c r="F47" i="45"/>
  <c r="E47" i="45"/>
  <c r="D47" i="45"/>
  <c r="S45" i="45"/>
  <c r="W45" i="45" s="1"/>
  <c r="R45" i="45"/>
  <c r="V45" i="45" s="1"/>
  <c r="Q45" i="45"/>
  <c r="U45" i="45" s="1"/>
  <c r="P45" i="45"/>
  <c r="T45" i="45" s="1"/>
  <c r="G45" i="45"/>
  <c r="F45" i="45"/>
  <c r="E45" i="45"/>
  <c r="D45" i="45"/>
  <c r="S44" i="45"/>
  <c r="W44" i="45" s="1"/>
  <c r="R44" i="45"/>
  <c r="V44" i="45" s="1"/>
  <c r="Q44" i="45"/>
  <c r="U44" i="45" s="1"/>
  <c r="P44" i="45"/>
  <c r="T44" i="45" s="1"/>
  <c r="G44" i="45"/>
  <c r="F44" i="45"/>
  <c r="E44" i="45"/>
  <c r="D44" i="45"/>
  <c r="S43" i="45"/>
  <c r="W43" i="45" s="1"/>
  <c r="R43" i="45"/>
  <c r="V43" i="45" s="1"/>
  <c r="Q43" i="45"/>
  <c r="U43" i="45" s="1"/>
  <c r="P43" i="45"/>
  <c r="T43" i="45" s="1"/>
  <c r="G43" i="45"/>
  <c r="F43" i="45"/>
  <c r="E43" i="45"/>
  <c r="D43" i="45"/>
  <c r="S41" i="45"/>
  <c r="W41" i="45" s="1"/>
  <c r="R41" i="45"/>
  <c r="V41" i="45" s="1"/>
  <c r="Q41" i="45"/>
  <c r="U41" i="45" s="1"/>
  <c r="P41" i="45"/>
  <c r="T41" i="45" s="1"/>
  <c r="G41" i="45"/>
  <c r="F41" i="45"/>
  <c r="E41" i="45"/>
  <c r="D41" i="45"/>
  <c r="S40" i="45"/>
  <c r="W40" i="45" s="1"/>
  <c r="R40" i="45"/>
  <c r="V40" i="45" s="1"/>
  <c r="Q40" i="45"/>
  <c r="U40" i="45" s="1"/>
  <c r="P40" i="45"/>
  <c r="T40" i="45" s="1"/>
  <c r="G40" i="45"/>
  <c r="F40" i="45"/>
  <c r="E40" i="45"/>
  <c r="D40" i="45"/>
  <c r="S38" i="45"/>
  <c r="W38" i="45" s="1"/>
  <c r="R38" i="45"/>
  <c r="V38" i="45" s="1"/>
  <c r="Q38" i="45"/>
  <c r="U38" i="45" s="1"/>
  <c r="P38" i="45"/>
  <c r="T38" i="45" s="1"/>
  <c r="G38" i="45"/>
  <c r="F38" i="45"/>
  <c r="E38" i="45"/>
  <c r="D38" i="45"/>
  <c r="K37" i="45"/>
  <c r="G37" i="45" s="1"/>
  <c r="J37" i="45"/>
  <c r="I37" i="45"/>
  <c r="E37" i="45" s="1"/>
  <c r="H37" i="45"/>
  <c r="D37" i="45" s="1"/>
  <c r="F37" i="45"/>
  <c r="S36" i="45"/>
  <c r="W36" i="45" s="1"/>
  <c r="R36" i="45"/>
  <c r="V36" i="45" s="1"/>
  <c r="Q36" i="45"/>
  <c r="U36" i="45" s="1"/>
  <c r="P36" i="45"/>
  <c r="T36" i="45" s="1"/>
  <c r="S35" i="45"/>
  <c r="W35" i="45" s="1"/>
  <c r="R35" i="45"/>
  <c r="V35" i="45" s="1"/>
  <c r="Q35" i="45"/>
  <c r="U35" i="45" s="1"/>
  <c r="P35" i="45"/>
  <c r="T35" i="45" s="1"/>
  <c r="S34" i="45"/>
  <c r="W34" i="45" s="1"/>
  <c r="R34" i="45"/>
  <c r="V34" i="45" s="1"/>
  <c r="Q34" i="45"/>
  <c r="U34" i="45" s="1"/>
  <c r="P34" i="45"/>
  <c r="T34" i="45" s="1"/>
  <c r="S33" i="45"/>
  <c r="W33" i="45" s="1"/>
  <c r="R33" i="45"/>
  <c r="V33" i="45" s="1"/>
  <c r="Q33" i="45"/>
  <c r="U33" i="45" s="1"/>
  <c r="P33" i="45"/>
  <c r="T33" i="45" s="1"/>
  <c r="K32" i="45"/>
  <c r="S32" i="45" s="1"/>
  <c r="W32" i="45" s="1"/>
  <c r="J32" i="45"/>
  <c r="I32" i="45"/>
  <c r="H32" i="45"/>
  <c r="P32" i="45" s="1"/>
  <c r="T32" i="45" s="1"/>
  <c r="S31" i="45"/>
  <c r="W31" i="45" s="1"/>
  <c r="R31" i="45"/>
  <c r="V31" i="45" s="1"/>
  <c r="Q31" i="45"/>
  <c r="U31" i="45" s="1"/>
  <c r="P31" i="45"/>
  <c r="T31" i="45" s="1"/>
  <c r="S30" i="45"/>
  <c r="W30" i="45" s="1"/>
  <c r="R30" i="45"/>
  <c r="V30" i="45" s="1"/>
  <c r="Q30" i="45"/>
  <c r="U30" i="45" s="1"/>
  <c r="P30" i="45"/>
  <c r="T30" i="45" s="1"/>
  <c r="S29" i="45"/>
  <c r="W29" i="45" s="1"/>
  <c r="R29" i="45"/>
  <c r="V29" i="45" s="1"/>
  <c r="Q29" i="45"/>
  <c r="U29" i="45" s="1"/>
  <c r="P29" i="45"/>
  <c r="T29" i="45" s="1"/>
  <c r="S28" i="45"/>
  <c r="W28" i="45" s="1"/>
  <c r="R28" i="45"/>
  <c r="V28" i="45" s="1"/>
  <c r="Q28" i="45"/>
  <c r="U28" i="45" s="1"/>
  <c r="P28" i="45"/>
  <c r="T28" i="45" s="1"/>
  <c r="K27" i="45"/>
  <c r="S27" i="45" s="1"/>
  <c r="W27" i="45" s="1"/>
  <c r="J27" i="45"/>
  <c r="I27" i="45"/>
  <c r="Q27" i="45" s="1"/>
  <c r="U27" i="45" s="1"/>
  <c r="H27" i="45"/>
  <c r="P27" i="45" s="1"/>
  <c r="T27" i="45" s="1"/>
  <c r="S26" i="45"/>
  <c r="W26" i="45" s="1"/>
  <c r="R26" i="45"/>
  <c r="V26" i="45" s="1"/>
  <c r="Q26" i="45"/>
  <c r="U26" i="45" s="1"/>
  <c r="P26" i="45"/>
  <c r="T26" i="45" s="1"/>
  <c r="J25" i="45"/>
  <c r="F25" i="45" s="1"/>
  <c r="I25" i="45"/>
  <c r="E25" i="45" s="1"/>
  <c r="J24" i="45"/>
  <c r="F24" i="45"/>
  <c r="S23" i="45"/>
  <c r="W23" i="45" s="1"/>
  <c r="R23" i="45"/>
  <c r="V23" i="45" s="1"/>
  <c r="Q23" i="45"/>
  <c r="U23" i="45" s="1"/>
  <c r="P23" i="45"/>
  <c r="T23" i="45" s="1"/>
  <c r="S22" i="45"/>
  <c r="W22" i="45" s="1"/>
  <c r="R22" i="45"/>
  <c r="V22" i="45" s="1"/>
  <c r="Q22" i="45"/>
  <c r="U22" i="45" s="1"/>
  <c r="P22" i="45"/>
  <c r="T22" i="45" s="1"/>
  <c r="S21" i="45"/>
  <c r="W21" i="45" s="1"/>
  <c r="R21" i="45"/>
  <c r="V21" i="45" s="1"/>
  <c r="Q21" i="45"/>
  <c r="U21" i="45" s="1"/>
  <c r="P21" i="45"/>
  <c r="T21" i="45" s="1"/>
  <c r="S20" i="45"/>
  <c r="W20" i="45" s="1"/>
  <c r="R20" i="45"/>
  <c r="V20" i="45" s="1"/>
  <c r="Q20" i="45"/>
  <c r="U20" i="45" s="1"/>
  <c r="P20" i="45"/>
  <c r="T20" i="45" s="1"/>
  <c r="K19" i="45"/>
  <c r="J19" i="45"/>
  <c r="I19" i="45"/>
  <c r="H19" i="45"/>
  <c r="S18" i="45"/>
  <c r="W18" i="45" s="1"/>
  <c r="R18" i="45"/>
  <c r="V18" i="45" s="1"/>
  <c r="Q18" i="45"/>
  <c r="U18" i="45" s="1"/>
  <c r="P18" i="45"/>
  <c r="T18" i="45" s="1"/>
  <c r="S17" i="45"/>
  <c r="W17" i="45" s="1"/>
  <c r="R17" i="45"/>
  <c r="V17" i="45" s="1"/>
  <c r="Q17" i="45"/>
  <c r="U17" i="45" s="1"/>
  <c r="P17" i="45"/>
  <c r="T17" i="45" s="1"/>
  <c r="S16" i="45"/>
  <c r="W16" i="45" s="1"/>
  <c r="R16" i="45"/>
  <c r="V16" i="45" s="1"/>
  <c r="Q16" i="45"/>
  <c r="U16" i="45" s="1"/>
  <c r="P16" i="45"/>
  <c r="T16" i="45" s="1"/>
  <c r="S15" i="45"/>
  <c r="W15" i="45" s="1"/>
  <c r="R15" i="45"/>
  <c r="V15" i="45" s="1"/>
  <c r="Q15" i="45"/>
  <c r="U15" i="45" s="1"/>
  <c r="P15" i="45"/>
  <c r="T15" i="45" s="1"/>
  <c r="K14" i="45"/>
  <c r="J14" i="45"/>
  <c r="J13" i="45" s="1"/>
  <c r="I14" i="45"/>
  <c r="H14" i="45"/>
  <c r="K13" i="45"/>
  <c r="G13" i="45" s="1"/>
  <c r="I13" i="45"/>
  <c r="E13" i="45" s="1"/>
  <c r="H13" i="45"/>
  <c r="D13" i="45" s="1"/>
  <c r="S12" i="45"/>
  <c r="W12" i="45" s="1"/>
  <c r="R12" i="45"/>
  <c r="V12" i="45" s="1"/>
  <c r="Q12" i="45"/>
  <c r="U12" i="45" s="1"/>
  <c r="P12" i="45"/>
  <c r="T12" i="45" s="1"/>
  <c r="G12" i="45"/>
  <c r="F12" i="45"/>
  <c r="E12" i="45"/>
  <c r="D12" i="45"/>
  <c r="S11" i="45"/>
  <c r="W11" i="45" s="1"/>
  <c r="R11" i="45"/>
  <c r="V11" i="45" s="1"/>
  <c r="Q11" i="45"/>
  <c r="U11" i="45" s="1"/>
  <c r="P11" i="45"/>
  <c r="T11" i="45" s="1"/>
  <c r="G11" i="45"/>
  <c r="F11" i="45"/>
  <c r="E11" i="45"/>
  <c r="D11" i="45"/>
  <c r="K10" i="45"/>
  <c r="G10" i="45" s="1"/>
  <c r="I10" i="45"/>
  <c r="E10" i="45" s="1"/>
  <c r="H10" i="45"/>
  <c r="D10" i="45" s="1"/>
  <c r="L8" i="45"/>
  <c r="L143" i="45" s="1"/>
  <c r="L145" i="45" s="1"/>
  <c r="H797" i="44"/>
  <c r="H795" i="44" s="1"/>
  <c r="I795" i="44"/>
  <c r="I793" i="44"/>
  <c r="H781" i="44"/>
  <c r="G781" i="44" s="1"/>
  <c r="H777" i="44"/>
  <c r="G777" i="44" s="1"/>
  <c r="H776" i="44"/>
  <c r="G776" i="44" s="1"/>
  <c r="H775" i="44"/>
  <c r="G775" i="44" s="1"/>
  <c r="H774" i="44"/>
  <c r="G774" i="44" s="1"/>
  <c r="H773" i="44"/>
  <c r="G773" i="44" s="1"/>
  <c r="H763" i="44"/>
  <c r="G763" i="44" s="1"/>
  <c r="H757" i="44"/>
  <c r="G757" i="44" s="1"/>
  <c r="H751" i="44"/>
  <c r="G751" i="44" s="1"/>
  <c r="H748" i="44"/>
  <c r="G748" i="44" s="1"/>
  <c r="H742" i="44"/>
  <c r="G742" i="44" s="1"/>
  <c r="H732" i="44"/>
  <c r="I730" i="44"/>
  <c r="H729" i="44"/>
  <c r="G729" i="44" s="1"/>
  <c r="I727" i="44"/>
  <c r="G727" i="44"/>
  <c r="I706" i="44"/>
  <c r="I694" i="44" s="1"/>
  <c r="I692" i="44" s="1"/>
  <c r="H706" i="44"/>
  <c r="H705" i="44"/>
  <c r="G705" i="44" s="1"/>
  <c r="H704" i="44"/>
  <c r="G704" i="44" s="1"/>
  <c r="H703" i="44"/>
  <c r="G703" i="44" s="1"/>
  <c r="G702" i="44"/>
  <c r="G701" i="44"/>
  <c r="G700" i="44"/>
  <c r="G699" i="44"/>
  <c r="G698" i="44"/>
  <c r="G697" i="44"/>
  <c r="G696" i="44"/>
  <c r="I691" i="44"/>
  <c r="H690" i="44"/>
  <c r="G690" i="44" s="1"/>
  <c r="I686" i="44"/>
  <c r="G686" i="44" s="1"/>
  <c r="H685" i="44"/>
  <c r="G685" i="44" s="1"/>
  <c r="H660" i="44"/>
  <c r="I650" i="44"/>
  <c r="G650" i="44" s="1"/>
  <c r="I649" i="44"/>
  <c r="G649" i="44" s="1"/>
  <c r="H648" i="44"/>
  <c r="G648" i="44" s="1"/>
  <c r="H647" i="44"/>
  <c r="G647" i="44" s="1"/>
  <c r="H646" i="44"/>
  <c r="G646" i="44" s="1"/>
  <c r="H645" i="44"/>
  <c r="G645" i="44" s="1"/>
  <c r="H644" i="44"/>
  <c r="G644" i="44"/>
  <c r="G637" i="44"/>
  <c r="G636" i="44"/>
  <c r="G635" i="44"/>
  <c r="G634" i="44"/>
  <c r="G633" i="44"/>
  <c r="G632" i="44"/>
  <c r="G631" i="44"/>
  <c r="G630" i="44"/>
  <c r="G629" i="44"/>
  <c r="G628" i="44"/>
  <c r="G627" i="44"/>
  <c r="G626" i="44"/>
  <c r="G625" i="44"/>
  <c r="H624" i="44"/>
  <c r="G624" i="44" s="1"/>
  <c r="G623" i="44"/>
  <c r="G621" i="44"/>
  <c r="H620" i="44"/>
  <c r="G620" i="44" s="1"/>
  <c r="H619" i="44"/>
  <c r="G619" i="44" s="1"/>
  <c r="H618" i="44"/>
  <c r="G615" i="44"/>
  <c r="G614" i="44"/>
  <c r="G613" i="44"/>
  <c r="G612" i="44"/>
  <c r="G611" i="44"/>
  <c r="H609" i="44"/>
  <c r="H606" i="44" s="1"/>
  <c r="G606" i="44" s="1"/>
  <c r="H608" i="44"/>
  <c r="G608" i="44" s="1"/>
  <c r="H601" i="44"/>
  <c r="G601" i="44" s="1"/>
  <c r="I597" i="44"/>
  <c r="H583" i="44"/>
  <c r="H582" i="44"/>
  <c r="G582" i="44" s="1"/>
  <c r="H581" i="44"/>
  <c r="G581" i="44" s="1"/>
  <c r="H580" i="44"/>
  <c r="G580" i="44"/>
  <c r="H579" i="44"/>
  <c r="G579" i="44" s="1"/>
  <c r="H578" i="44"/>
  <c r="G578" i="44" s="1"/>
  <c r="H577" i="44"/>
  <c r="G577" i="44" s="1"/>
  <c r="I574" i="44"/>
  <c r="I573" i="44"/>
  <c r="G573" i="44" s="1"/>
  <c r="H572" i="44"/>
  <c r="G572" i="44" s="1"/>
  <c r="H571" i="44"/>
  <c r="G571" i="44"/>
  <c r="H570" i="44"/>
  <c r="G570" i="44" s="1"/>
  <c r="H563" i="44"/>
  <c r="G563" i="44" s="1"/>
  <c r="I562" i="44"/>
  <c r="I561" i="44"/>
  <c r="G561" i="44" s="1"/>
  <c r="H560" i="44"/>
  <c r="G560" i="44" s="1"/>
  <c r="H559" i="44"/>
  <c r="G559" i="44" s="1"/>
  <c r="G558" i="44"/>
  <c r="G557" i="44"/>
  <c r="G556" i="44"/>
  <c r="G555" i="44"/>
  <c r="G554" i="44"/>
  <c r="G553" i="44"/>
  <c r="G552" i="44"/>
  <c r="I547" i="44"/>
  <c r="G547" i="44" s="1"/>
  <c r="I546" i="44"/>
  <c r="G546" i="44" s="1"/>
  <c r="I545" i="44"/>
  <c r="G545" i="44" s="1"/>
  <c r="G544" i="44"/>
  <c r="H543" i="44"/>
  <c r="G543" i="44" s="1"/>
  <c r="H542" i="44"/>
  <c r="G542" i="44"/>
  <c r="H541" i="44"/>
  <c r="G541" i="44" s="1"/>
  <c r="H540" i="44"/>
  <c r="G540" i="44" s="1"/>
  <c r="H539" i="44"/>
  <c r="G539" i="44" s="1"/>
  <c r="H538" i="44"/>
  <c r="G538" i="44" s="1"/>
  <c r="H537" i="44"/>
  <c r="G537" i="44" s="1"/>
  <c r="H536" i="44"/>
  <c r="G536" i="44" s="1"/>
  <c r="H535" i="44"/>
  <c r="G535" i="44" s="1"/>
  <c r="H534" i="44"/>
  <c r="G534" i="44" s="1"/>
  <c r="H533" i="44"/>
  <c r="I526" i="44"/>
  <c r="I452" i="44"/>
  <c r="H452" i="44"/>
  <c r="G445" i="44"/>
  <c r="E445" i="44"/>
  <c r="G444" i="44"/>
  <c r="I442" i="44"/>
  <c r="G442" i="44"/>
  <c r="I440" i="44"/>
  <c r="G440" i="44" s="1"/>
  <c r="I439" i="44"/>
  <c r="G439" i="44" s="1"/>
  <c r="I438" i="44"/>
  <c r="H437" i="44"/>
  <c r="G437" i="44" s="1"/>
  <c r="H436" i="44"/>
  <c r="G436" i="44" s="1"/>
  <c r="H435" i="44"/>
  <c r="G435" i="44" s="1"/>
  <c r="H434" i="44"/>
  <c r="G434" i="44"/>
  <c r="I429" i="44"/>
  <c r="G429" i="44" s="1"/>
  <c r="I428" i="44"/>
  <c r="G428" i="44" s="1"/>
  <c r="H427" i="44"/>
  <c r="H425" i="44" s="1"/>
  <c r="H423" i="44" s="1"/>
  <c r="I416" i="44"/>
  <c r="G416" i="44" s="1"/>
  <c r="I415" i="44"/>
  <c r="H414" i="44"/>
  <c r="G414" i="44"/>
  <c r="H413" i="44"/>
  <c r="G413" i="44" s="1"/>
  <c r="I406" i="44"/>
  <c r="G406" i="44" s="1"/>
  <c r="I405" i="44"/>
  <c r="G405" i="44" s="1"/>
  <c r="H404" i="44"/>
  <c r="H403" i="44"/>
  <c r="G403" i="44" s="1"/>
  <c r="H402" i="44"/>
  <c r="G402" i="44" s="1"/>
  <c r="H401" i="44"/>
  <c r="G401" i="44" s="1"/>
  <c r="I370" i="44"/>
  <c r="G370" i="44" s="1"/>
  <c r="I369" i="44"/>
  <c r="G369" i="44" s="1"/>
  <c r="E369" i="44"/>
  <c r="H368" i="44"/>
  <c r="G368" i="44" s="1"/>
  <c r="H367" i="44"/>
  <c r="G367" i="44" s="1"/>
  <c r="H366" i="44"/>
  <c r="G366" i="44" s="1"/>
  <c r="H365" i="44"/>
  <c r="G365" i="44" s="1"/>
  <c r="I363" i="44"/>
  <c r="H363" i="44"/>
  <c r="I358" i="44"/>
  <c r="G358" i="44" s="1"/>
  <c r="I357" i="44"/>
  <c r="G357" i="44" s="1"/>
  <c r="H355" i="44"/>
  <c r="H353" i="44"/>
  <c r="I352" i="44"/>
  <c r="G352" i="44" s="1"/>
  <c r="H351" i="44"/>
  <c r="H349" i="44" s="1"/>
  <c r="I349" i="44"/>
  <c r="I348" i="44"/>
  <c r="I346" i="44" s="1"/>
  <c r="H346" i="44"/>
  <c r="I328" i="44"/>
  <c r="G328" i="44" s="1"/>
  <c r="I327" i="44"/>
  <c r="G327" i="44" s="1"/>
  <c r="I309" i="44"/>
  <c r="H309" i="44"/>
  <c r="I303" i="44"/>
  <c r="H303" i="44"/>
  <c r="G303" i="44" s="1"/>
  <c r="I286" i="44"/>
  <c r="G286" i="44" s="1"/>
  <c r="H285" i="44"/>
  <c r="G285" i="44" s="1"/>
  <c r="H284" i="44"/>
  <c r="G284" i="44" s="1"/>
  <c r="I266" i="44"/>
  <c r="H266" i="44"/>
  <c r="I261" i="44"/>
  <c r="G261" i="44" s="1"/>
  <c r="I260" i="44"/>
  <c r="I258" i="44" s="1"/>
  <c r="I252" i="44" s="1"/>
  <c r="H252" i="44"/>
  <c r="I239" i="44"/>
  <c r="G239" i="44" s="1"/>
  <c r="H238" i="44"/>
  <c r="H234" i="44" s="1"/>
  <c r="H232" i="44" s="1"/>
  <c r="H237" i="44"/>
  <c r="G237" i="44" s="1"/>
  <c r="E237" i="44"/>
  <c r="H236" i="44"/>
  <c r="G236" i="44" s="1"/>
  <c r="I222" i="44"/>
  <c r="H222" i="44"/>
  <c r="I117" i="44"/>
  <c r="G117" i="44"/>
  <c r="I116" i="44"/>
  <c r="G116" i="44" s="1"/>
  <c r="I115" i="44"/>
  <c r="G115" i="44" s="1"/>
  <c r="I114" i="44"/>
  <c r="G114" i="44" s="1"/>
  <c r="I113" i="44"/>
  <c r="G113" i="44"/>
  <c r="I112" i="44"/>
  <c r="I111" i="44"/>
  <c r="G111" i="44" s="1"/>
  <c r="H110" i="44"/>
  <c r="G110" i="44" s="1"/>
  <c r="H109" i="44"/>
  <c r="G109" i="44"/>
  <c r="H108" i="44"/>
  <c r="G108" i="44" s="1"/>
  <c r="H107" i="44"/>
  <c r="G107" i="44" s="1"/>
  <c r="H106" i="44"/>
  <c r="G106" i="44" s="1"/>
  <c r="H105" i="44"/>
  <c r="G105" i="44" s="1"/>
  <c r="H104" i="44"/>
  <c r="G104" i="44" s="1"/>
  <c r="H103" i="44"/>
  <c r="G103" i="44" s="1"/>
  <c r="H102" i="44"/>
  <c r="G102" i="44" s="1"/>
  <c r="H101" i="44"/>
  <c r="G101" i="44" s="1"/>
  <c r="H100" i="44"/>
  <c r="G100" i="44" s="1"/>
  <c r="H83" i="44"/>
  <c r="G83" i="44" s="1"/>
  <c r="H82" i="44"/>
  <c r="G82" i="44" s="1"/>
  <c r="H81" i="44"/>
  <c r="G81" i="44" s="1"/>
  <c r="H80" i="44"/>
  <c r="G80" i="44" s="1"/>
  <c r="H79" i="44"/>
  <c r="G79" i="44" s="1"/>
  <c r="H78" i="44"/>
  <c r="G78" i="44" s="1"/>
  <c r="H77" i="44"/>
  <c r="G77" i="44" s="1"/>
  <c r="H76" i="44"/>
  <c r="G76" i="44"/>
  <c r="H75" i="44"/>
  <c r="I61" i="44"/>
  <c r="G61" i="44" s="1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I42" i="44"/>
  <c r="G42" i="44" s="1"/>
  <c r="I41" i="44"/>
  <c r="G41" i="44" s="1"/>
  <c r="I40" i="44"/>
  <c r="G40" i="44"/>
  <c r="I39" i="44"/>
  <c r="H38" i="44"/>
  <c r="G38" i="44" s="1"/>
  <c r="H37" i="44"/>
  <c r="G37" i="44" s="1"/>
  <c r="H36" i="44"/>
  <c r="G36" i="44" s="1"/>
  <c r="H35" i="44"/>
  <c r="G35" i="44" s="1"/>
  <c r="H34" i="44"/>
  <c r="G34" i="44" s="1"/>
  <c r="H33" i="44"/>
  <c r="G33" i="44" s="1"/>
  <c r="H32" i="44"/>
  <c r="G32" i="44"/>
  <c r="H31" i="44"/>
  <c r="G31" i="44" s="1"/>
  <c r="H30" i="44"/>
  <c r="G30" i="44" s="1"/>
  <c r="H29" i="44"/>
  <c r="G29" i="44" s="1"/>
  <c r="H28" i="44"/>
  <c r="G28" i="44" s="1"/>
  <c r="H27" i="44"/>
  <c r="G27" i="44" s="1"/>
  <c r="H26" i="44"/>
  <c r="G26" i="44" s="1"/>
  <c r="H25" i="44"/>
  <c r="G25" i="44" s="1"/>
  <c r="H24" i="44"/>
  <c r="G24" i="44" s="1"/>
  <c r="H23" i="44"/>
  <c r="G23" i="44" s="1"/>
  <c r="H22" i="44"/>
  <c r="G22" i="44" s="1"/>
  <c r="H21" i="44"/>
  <c r="G21" i="44" s="1"/>
  <c r="H20" i="44"/>
  <c r="G20" i="44" s="1"/>
  <c r="H19" i="44"/>
  <c r="G19" i="44" s="1"/>
  <c r="H18" i="44"/>
  <c r="G18" i="44" s="1"/>
  <c r="H17" i="44"/>
  <c r="G17" i="44" s="1"/>
  <c r="H16" i="44"/>
  <c r="G16" i="44" s="1"/>
  <c r="H15" i="44"/>
  <c r="G15" i="44" s="1"/>
  <c r="F229" i="43"/>
  <c r="D229" i="43" s="1"/>
  <c r="F228" i="43"/>
  <c r="D228" i="43"/>
  <c r="F227" i="43"/>
  <c r="D227" i="43" s="1"/>
  <c r="F226" i="43"/>
  <c r="D226" i="43"/>
  <c r="F224" i="43"/>
  <c r="D224" i="43" s="1"/>
  <c r="F223" i="43"/>
  <c r="D223" i="43" s="1"/>
  <c r="F220" i="43"/>
  <c r="F219" i="43"/>
  <c r="F218" i="43"/>
  <c r="F215" i="43"/>
  <c r="D215" i="43"/>
  <c r="F213" i="43"/>
  <c r="D213" i="43" s="1"/>
  <c r="F212" i="43"/>
  <c r="F211" i="43"/>
  <c r="F210" i="43"/>
  <c r="F205" i="43"/>
  <c r="D205" i="43" s="1"/>
  <c r="F204" i="43"/>
  <c r="D204" i="43" s="1"/>
  <c r="F203" i="43"/>
  <c r="D203" i="43" s="1"/>
  <c r="F202" i="43"/>
  <c r="F199" i="43"/>
  <c r="F197" i="43" s="1"/>
  <c r="D197" i="43" s="1"/>
  <c r="F196" i="43"/>
  <c r="D196" i="43" s="1"/>
  <c r="F195" i="43"/>
  <c r="D195" i="43" s="1"/>
  <c r="F194" i="43"/>
  <c r="D194" i="43" s="1"/>
  <c r="F193" i="43"/>
  <c r="F191" i="43" s="1"/>
  <c r="D191" i="43" s="1"/>
  <c r="F190" i="43"/>
  <c r="D190" i="43" s="1"/>
  <c r="F189" i="43"/>
  <c r="D189" i="43" s="1"/>
  <c r="F188" i="43"/>
  <c r="D188" i="43" s="1"/>
  <c r="F187" i="43"/>
  <c r="F184" i="43"/>
  <c r="D184" i="43" s="1"/>
  <c r="F183" i="43"/>
  <c r="D183" i="43"/>
  <c r="F182" i="43"/>
  <c r="F179" i="43"/>
  <c r="D179" i="43" s="1"/>
  <c r="F178" i="43"/>
  <c r="D178" i="43" s="1"/>
  <c r="F177" i="43"/>
  <c r="E170" i="43"/>
  <c r="D170" i="43" s="1"/>
  <c r="E169" i="43"/>
  <c r="E167" i="43" s="1"/>
  <c r="D169" i="43"/>
  <c r="D167" i="43" s="1"/>
  <c r="E166" i="43"/>
  <c r="D166" i="43" s="1"/>
  <c r="E163" i="43"/>
  <c r="E161" i="43" s="1"/>
  <c r="D161" i="43" s="1"/>
  <c r="E160" i="43"/>
  <c r="D160" i="43" s="1"/>
  <c r="E159" i="43"/>
  <c r="E157" i="43" s="1"/>
  <c r="D157" i="43" s="1"/>
  <c r="E156" i="43"/>
  <c r="E154" i="43" s="1"/>
  <c r="D154" i="43" s="1"/>
  <c r="E153" i="43"/>
  <c r="D153" i="43" s="1"/>
  <c r="E152" i="43"/>
  <c r="D152" i="43" s="1"/>
  <c r="E151" i="43"/>
  <c r="D151" i="43" s="1"/>
  <c r="E150" i="43"/>
  <c r="D150" i="43" s="1"/>
  <c r="E147" i="43"/>
  <c r="D147" i="43"/>
  <c r="E146" i="43"/>
  <c r="E144" i="43" s="1"/>
  <c r="E141" i="43"/>
  <c r="D141" i="43" s="1"/>
  <c r="E138" i="43"/>
  <c r="D138" i="43" s="1"/>
  <c r="D137" i="43"/>
  <c r="E136" i="43"/>
  <c r="D136" i="43" s="1"/>
  <c r="E135" i="43"/>
  <c r="E132" i="43"/>
  <c r="D132" i="43" s="1"/>
  <c r="E131" i="43"/>
  <c r="E129" i="43" s="1"/>
  <c r="D131" i="43"/>
  <c r="D126" i="43"/>
  <c r="D125" i="43"/>
  <c r="D124" i="43"/>
  <c r="D123" i="43"/>
  <c r="E121" i="43"/>
  <c r="D121" i="43" s="1"/>
  <c r="E119" i="43"/>
  <c r="D119" i="43"/>
  <c r="E118" i="43"/>
  <c r="D118" i="43" s="1"/>
  <c r="E117" i="43"/>
  <c r="D117" i="43" s="1"/>
  <c r="E115" i="43"/>
  <c r="D115" i="43" s="1"/>
  <c r="D114" i="43"/>
  <c r="D113" i="43"/>
  <c r="D112" i="43"/>
  <c r="D111" i="43"/>
  <c r="E109" i="43"/>
  <c r="D109" i="43" s="1"/>
  <c r="E107" i="43"/>
  <c r="D107" i="43" s="1"/>
  <c r="E106" i="43"/>
  <c r="D106" i="43" s="1"/>
  <c r="E105" i="43"/>
  <c r="E102" i="43"/>
  <c r="D102" i="43" s="1"/>
  <c r="E101" i="43"/>
  <c r="E99" i="43" s="1"/>
  <c r="D99" i="43" s="1"/>
  <c r="E98" i="43"/>
  <c r="D98" i="43"/>
  <c r="E97" i="43"/>
  <c r="E92" i="43"/>
  <c r="D92" i="43"/>
  <c r="E91" i="43"/>
  <c r="E88" i="43"/>
  <c r="D88" i="43" s="1"/>
  <c r="E87" i="43"/>
  <c r="D87" i="43" s="1"/>
  <c r="E85" i="43"/>
  <c r="E82" i="43"/>
  <c r="D82" i="43" s="1"/>
  <c r="E81" i="43"/>
  <c r="D81" i="43" s="1"/>
  <c r="E80" i="43"/>
  <c r="E77" i="43"/>
  <c r="E74" i="43" s="1"/>
  <c r="D74" i="43" s="1"/>
  <c r="E76" i="43"/>
  <c r="D76" i="43" s="1"/>
  <c r="E73" i="43"/>
  <c r="D73" i="43" s="1"/>
  <c r="E72" i="43"/>
  <c r="E67" i="43"/>
  <c r="D67" i="43"/>
  <c r="E66" i="43"/>
  <c r="D66" i="43" s="1"/>
  <c r="E65" i="43"/>
  <c r="D65" i="43" s="1"/>
  <c r="E64" i="43"/>
  <c r="D64" i="43" s="1"/>
  <c r="E63" i="43"/>
  <c r="D63" i="43" s="1"/>
  <c r="E62" i="43"/>
  <c r="D62" i="43" s="1"/>
  <c r="E61" i="43"/>
  <c r="D61" i="43" s="1"/>
  <c r="E60" i="43"/>
  <c r="E58" i="43" s="1"/>
  <c r="D58" i="43" s="1"/>
  <c r="E57" i="43"/>
  <c r="D57" i="43" s="1"/>
  <c r="E56" i="43"/>
  <c r="D56" i="43" s="1"/>
  <c r="E53" i="43"/>
  <c r="D53" i="43" s="1"/>
  <c r="E50" i="43"/>
  <c r="D50" i="43" s="1"/>
  <c r="E49" i="43"/>
  <c r="D49" i="43" s="1"/>
  <c r="E48" i="43"/>
  <c r="D48" i="43" s="1"/>
  <c r="E47" i="43"/>
  <c r="D47" i="43" s="1"/>
  <c r="E46" i="43"/>
  <c r="D46" i="43" s="1"/>
  <c r="E45" i="43"/>
  <c r="D45" i="43" s="1"/>
  <c r="E44" i="43"/>
  <c r="D44" i="43" s="1"/>
  <c r="E43" i="43"/>
  <c r="E40" i="43"/>
  <c r="D40" i="43" s="1"/>
  <c r="E39" i="43"/>
  <c r="D39" i="43" s="1"/>
  <c r="E38" i="43"/>
  <c r="E35" i="43"/>
  <c r="D35" i="43" s="1"/>
  <c r="E34" i="43"/>
  <c r="D34" i="43" s="1"/>
  <c r="E33" i="43"/>
  <c r="D33" i="43" s="1"/>
  <c r="E32" i="43"/>
  <c r="D32" i="43" s="1"/>
  <c r="E31" i="43"/>
  <c r="D31" i="43" s="1"/>
  <c r="E30" i="43"/>
  <c r="D30" i="43" s="1"/>
  <c r="E29" i="43"/>
  <c r="E24" i="43"/>
  <c r="D24" i="43" s="1"/>
  <c r="E21" i="43"/>
  <c r="E19" i="43" s="1"/>
  <c r="D21" i="43"/>
  <c r="E18" i="43"/>
  <c r="D18" i="43" s="1"/>
  <c r="E17" i="43"/>
  <c r="D17" i="43" s="1"/>
  <c r="E16" i="43"/>
  <c r="H307" i="42"/>
  <c r="H305" i="42" s="1"/>
  <c r="H303" i="42" s="1"/>
  <c r="G307" i="42"/>
  <c r="F307" i="42" s="1"/>
  <c r="H302" i="42"/>
  <c r="H299" i="42" s="1"/>
  <c r="F299" i="42" s="1"/>
  <c r="F301" i="42"/>
  <c r="F297" i="42"/>
  <c r="H295" i="42"/>
  <c r="G295" i="42"/>
  <c r="G294" i="42"/>
  <c r="G292" i="42" s="1"/>
  <c r="F292" i="42" s="1"/>
  <c r="H292" i="42"/>
  <c r="F291" i="42"/>
  <c r="H289" i="42"/>
  <c r="G289" i="42"/>
  <c r="F289" i="42"/>
  <c r="F288" i="42"/>
  <c r="H286" i="42"/>
  <c r="G286" i="42"/>
  <c r="F286" i="42" s="1"/>
  <c r="F285" i="42"/>
  <c r="H283" i="42"/>
  <c r="G283" i="42"/>
  <c r="F283" i="42"/>
  <c r="F282" i="42"/>
  <c r="H280" i="42"/>
  <c r="G280" i="42"/>
  <c r="F280" i="42" s="1"/>
  <c r="F279" i="42"/>
  <c r="H277" i="42"/>
  <c r="G277" i="42"/>
  <c r="F277" i="42"/>
  <c r="F276" i="42"/>
  <c r="F275" i="42"/>
  <c r="H273" i="42"/>
  <c r="G273" i="42"/>
  <c r="F270" i="42"/>
  <c r="H268" i="42"/>
  <c r="G268" i="42"/>
  <c r="F268" i="42"/>
  <c r="F267" i="42"/>
  <c r="H265" i="42"/>
  <c r="G265" i="42"/>
  <c r="F265" i="42" s="1"/>
  <c r="F264" i="42"/>
  <c r="H262" i="42"/>
  <c r="G262" i="42"/>
  <c r="F262" i="42"/>
  <c r="F261" i="42"/>
  <c r="H260" i="42"/>
  <c r="H258" i="42" s="1"/>
  <c r="G260" i="42"/>
  <c r="F260" i="42" s="1"/>
  <c r="F257" i="42"/>
  <c r="G256" i="42"/>
  <c r="F256" i="42" s="1"/>
  <c r="H254" i="42"/>
  <c r="F253" i="42"/>
  <c r="F252" i="42"/>
  <c r="H250" i="42"/>
  <c r="G250" i="42"/>
  <c r="H249" i="42"/>
  <c r="H246" i="42" s="1"/>
  <c r="G249" i="42"/>
  <c r="G248" i="42"/>
  <c r="F248" i="42" s="1"/>
  <c r="F245" i="42"/>
  <c r="H244" i="42"/>
  <c r="H242" i="42" s="1"/>
  <c r="G244" i="42"/>
  <c r="F239" i="42"/>
  <c r="H237" i="42"/>
  <c r="G237" i="42"/>
  <c r="F237" i="42"/>
  <c r="F236" i="42"/>
  <c r="H234" i="42"/>
  <c r="G234" i="42"/>
  <c r="F234" i="42" s="1"/>
  <c r="G233" i="42"/>
  <c r="F233" i="42" s="1"/>
  <c r="G232" i="42"/>
  <c r="F232" i="42" s="1"/>
  <c r="F231" i="42"/>
  <c r="H229" i="42"/>
  <c r="H228" i="42"/>
  <c r="G228" i="42"/>
  <c r="F227" i="42"/>
  <c r="H226" i="42"/>
  <c r="H224" i="42" s="1"/>
  <c r="G226" i="42"/>
  <c r="F223" i="42"/>
  <c r="F222" i="42"/>
  <c r="F221" i="42"/>
  <c r="H220" i="42"/>
  <c r="G220" i="42"/>
  <c r="F220" i="42" s="1"/>
  <c r="H219" i="42"/>
  <c r="G219" i="42"/>
  <c r="F218" i="42"/>
  <c r="H217" i="42"/>
  <c r="G217" i="42"/>
  <c r="H214" i="42"/>
  <c r="H212" i="42" s="1"/>
  <c r="G214" i="42"/>
  <c r="G212" i="42"/>
  <c r="F209" i="42"/>
  <c r="F208" i="42"/>
  <c r="H206" i="42"/>
  <c r="G206" i="42"/>
  <c r="F206" i="42" s="1"/>
  <c r="F205" i="42"/>
  <c r="H203" i="42"/>
  <c r="G203" i="42"/>
  <c r="F203" i="42"/>
  <c r="F202" i="42"/>
  <c r="H200" i="42"/>
  <c r="G200" i="42"/>
  <c r="F200" i="42" s="1"/>
  <c r="F199" i="42"/>
  <c r="F198" i="42"/>
  <c r="F197" i="42"/>
  <c r="F196" i="42"/>
  <c r="H194" i="42"/>
  <c r="G194" i="42"/>
  <c r="F193" i="42"/>
  <c r="F192" i="42"/>
  <c r="F191" i="42"/>
  <c r="F190" i="42"/>
  <c r="H188" i="42"/>
  <c r="H181" i="42" s="1"/>
  <c r="G188" i="42"/>
  <c r="F188" i="42" s="1"/>
  <c r="H183" i="42"/>
  <c r="G183" i="42"/>
  <c r="F180" i="42"/>
  <c r="H178" i="42"/>
  <c r="G178" i="42"/>
  <c r="F178" i="42" s="1"/>
  <c r="F177" i="42"/>
  <c r="H175" i="42"/>
  <c r="G175" i="42"/>
  <c r="F175" i="42" s="1"/>
  <c r="H174" i="42"/>
  <c r="H172" i="42" s="1"/>
  <c r="G174" i="42"/>
  <c r="G172" i="42"/>
  <c r="H171" i="42"/>
  <c r="H169" i="42" s="1"/>
  <c r="G171" i="42"/>
  <c r="F168" i="42"/>
  <c r="H166" i="42"/>
  <c r="G166" i="42"/>
  <c r="F166" i="42"/>
  <c r="H165" i="42"/>
  <c r="H163" i="42" s="1"/>
  <c r="G165" i="42"/>
  <c r="F165" i="42" s="1"/>
  <c r="H160" i="42"/>
  <c r="H158" i="42" s="1"/>
  <c r="G160" i="42"/>
  <c r="G158" i="42" s="1"/>
  <c r="F157" i="42"/>
  <c r="H155" i="42"/>
  <c r="G155" i="42"/>
  <c r="F154" i="42"/>
  <c r="H152" i="42"/>
  <c r="G152" i="42"/>
  <c r="F151" i="42"/>
  <c r="H149" i="42"/>
  <c r="F149" i="42" s="1"/>
  <c r="G149" i="42"/>
  <c r="F148" i="42"/>
  <c r="H146" i="42"/>
  <c r="G146" i="42"/>
  <c r="H145" i="42"/>
  <c r="H143" i="42" s="1"/>
  <c r="G145" i="42"/>
  <c r="H140" i="42"/>
  <c r="H138" i="42" s="1"/>
  <c r="G140" i="42"/>
  <c r="H137" i="42"/>
  <c r="G137" i="42"/>
  <c r="F136" i="42"/>
  <c r="H135" i="42"/>
  <c r="G135" i="42"/>
  <c r="F134" i="42"/>
  <c r="F133" i="42"/>
  <c r="F132" i="42"/>
  <c r="F131" i="42"/>
  <c r="F128" i="42"/>
  <c r="F127" i="42"/>
  <c r="F126" i="42"/>
  <c r="F125" i="42"/>
  <c r="H123" i="42"/>
  <c r="F123" i="42" s="1"/>
  <c r="G123" i="42"/>
  <c r="F122" i="42"/>
  <c r="H120" i="42"/>
  <c r="F120" i="42" s="1"/>
  <c r="G120" i="42"/>
  <c r="F119" i="42"/>
  <c r="F118" i="42"/>
  <c r="F117" i="42"/>
  <c r="F116" i="42"/>
  <c r="H115" i="42"/>
  <c r="H113" i="42" s="1"/>
  <c r="G115" i="42"/>
  <c r="F112" i="42"/>
  <c r="F111" i="42"/>
  <c r="F110" i="42"/>
  <c r="H108" i="42"/>
  <c r="G108" i="42"/>
  <c r="F108" i="42" s="1"/>
  <c r="F107" i="42"/>
  <c r="F106" i="42"/>
  <c r="F105" i="42"/>
  <c r="F104" i="42"/>
  <c r="H103" i="42"/>
  <c r="H100" i="42" s="1"/>
  <c r="F102" i="42"/>
  <c r="G100" i="42"/>
  <c r="F99" i="42"/>
  <c r="F98" i="42"/>
  <c r="F97" i="42"/>
  <c r="H96" i="42"/>
  <c r="G96" i="42"/>
  <c r="F96" i="42" s="1"/>
  <c r="H94" i="42"/>
  <c r="F93" i="42"/>
  <c r="F92" i="42"/>
  <c r="H90" i="42"/>
  <c r="G90" i="42"/>
  <c r="F90" i="42" s="1"/>
  <c r="F87" i="42"/>
  <c r="H85" i="42"/>
  <c r="G85" i="42"/>
  <c r="F85" i="42" s="1"/>
  <c r="F84" i="42"/>
  <c r="H82" i="42"/>
  <c r="G82" i="42"/>
  <c r="F81" i="42"/>
  <c r="H79" i="42"/>
  <c r="G79" i="42"/>
  <c r="F78" i="42"/>
  <c r="H76" i="42"/>
  <c r="G76" i="42"/>
  <c r="F75" i="42"/>
  <c r="F74" i="42"/>
  <c r="H72" i="42"/>
  <c r="G72" i="42"/>
  <c r="F72" i="42" s="1"/>
  <c r="F71" i="42"/>
  <c r="H69" i="42"/>
  <c r="G69" i="42"/>
  <c r="F69" i="42" s="1"/>
  <c r="F68" i="42"/>
  <c r="F67" i="42"/>
  <c r="F66" i="42"/>
  <c r="H64" i="42"/>
  <c r="G64" i="42"/>
  <c r="F64" i="42" s="1"/>
  <c r="F61" i="42"/>
  <c r="H59" i="42"/>
  <c r="G59" i="42"/>
  <c r="F59" i="42" s="1"/>
  <c r="F57" i="42"/>
  <c r="H55" i="42"/>
  <c r="G55" i="42"/>
  <c r="F55" i="42"/>
  <c r="F54" i="42"/>
  <c r="H52" i="42"/>
  <c r="G52" i="42"/>
  <c r="F52" i="42" s="1"/>
  <c r="F51" i="42"/>
  <c r="H49" i="42"/>
  <c r="G49" i="42"/>
  <c r="F49" i="42"/>
  <c r="F48" i="42"/>
  <c r="H46" i="42"/>
  <c r="G46" i="42"/>
  <c r="G44" i="42" s="1"/>
  <c r="F44" i="42" s="1"/>
  <c r="H44" i="42"/>
  <c r="F39" i="42"/>
  <c r="H37" i="42"/>
  <c r="G37" i="42"/>
  <c r="F36" i="42"/>
  <c r="H34" i="42"/>
  <c r="G34" i="42"/>
  <c r="H33" i="42"/>
  <c r="H31" i="42" s="1"/>
  <c r="G33" i="42"/>
  <c r="F30" i="42"/>
  <c r="H28" i="42"/>
  <c r="G28" i="42"/>
  <c r="F27" i="42"/>
  <c r="H25" i="42"/>
  <c r="G25" i="42"/>
  <c r="H24" i="42"/>
  <c r="H20" i="42" s="1"/>
  <c r="G24" i="42"/>
  <c r="F23" i="42"/>
  <c r="F22" i="42"/>
  <c r="F19" i="42"/>
  <c r="F18" i="42"/>
  <c r="H16" i="42"/>
  <c r="G16" i="42"/>
  <c r="F15" i="42"/>
  <c r="F14" i="42"/>
  <c r="H13" i="42"/>
  <c r="H11" i="42" s="1"/>
  <c r="G13" i="42"/>
  <c r="G11" i="42" s="1"/>
  <c r="E125" i="41"/>
  <c r="D125" i="41" s="1"/>
  <c r="D122" i="41" s="1"/>
  <c r="F124" i="41"/>
  <c r="F122" i="41" s="1"/>
  <c r="F121" i="41"/>
  <c r="D121" i="41" s="1"/>
  <c r="F120" i="41"/>
  <c r="D120" i="41" s="1"/>
  <c r="E116" i="41"/>
  <c r="D116" i="41" s="1"/>
  <c r="E114" i="41"/>
  <c r="E113" i="41" s="1"/>
  <c r="D113" i="41" s="1"/>
  <c r="E111" i="41"/>
  <c r="D111" i="41" s="1"/>
  <c r="E110" i="41"/>
  <c r="D110" i="41" s="1"/>
  <c r="D109" i="41"/>
  <c r="E104" i="41"/>
  <c r="D104" i="41" s="1"/>
  <c r="E103" i="41"/>
  <c r="D103" i="41" s="1"/>
  <c r="E102" i="41"/>
  <c r="D102" i="41" s="1"/>
  <c r="E97" i="41"/>
  <c r="D97" i="41" s="1"/>
  <c r="E95" i="41"/>
  <c r="D95" i="41" s="1"/>
  <c r="E93" i="41"/>
  <c r="D93" i="41" s="1"/>
  <c r="E88" i="41"/>
  <c r="D88" i="41" s="1"/>
  <c r="E87" i="41"/>
  <c r="E84" i="41"/>
  <c r="D84" i="41" s="1"/>
  <c r="E83" i="41"/>
  <c r="D83" i="41" s="1"/>
  <c r="E82" i="41"/>
  <c r="D82" i="41" s="1"/>
  <c r="E81" i="41"/>
  <c r="D81" i="41" s="1"/>
  <c r="E78" i="41"/>
  <c r="D78" i="41" s="1"/>
  <c r="F76" i="41"/>
  <c r="D76" i="41" s="1"/>
  <c r="F72" i="41"/>
  <c r="F71" i="41" s="1"/>
  <c r="D71" i="41" s="1"/>
  <c r="E69" i="41"/>
  <c r="D69" i="41" s="1"/>
  <c r="D68" i="41"/>
  <c r="E67" i="41"/>
  <c r="E66" i="41"/>
  <c r="D66" i="41" s="1"/>
  <c r="E65" i="41"/>
  <c r="F63" i="41"/>
  <c r="F62" i="41" s="1"/>
  <c r="E60" i="41"/>
  <c r="D60" i="41" s="1"/>
  <c r="F58" i="41"/>
  <c r="D58" i="41" s="1"/>
  <c r="E56" i="41"/>
  <c r="D56" i="41" s="1"/>
  <c r="E47" i="41"/>
  <c r="D47" i="41" s="1"/>
  <c r="E45" i="41"/>
  <c r="D45" i="41" s="1"/>
  <c r="E44" i="41"/>
  <c r="D44" i="41"/>
  <c r="E42" i="41"/>
  <c r="D42" i="41" s="1"/>
  <c r="E37" i="41"/>
  <c r="D37" i="41" s="1"/>
  <c r="E35" i="41"/>
  <c r="D35" i="41" s="1"/>
  <c r="E33" i="41"/>
  <c r="D33" i="41" s="1"/>
  <c r="E32" i="41"/>
  <c r="D32" i="41" s="1"/>
  <c r="E31" i="41"/>
  <c r="D31" i="41" s="1"/>
  <c r="E30" i="41"/>
  <c r="D30" i="41" s="1"/>
  <c r="E29" i="41"/>
  <c r="D29" i="41" s="1"/>
  <c r="E27" i="41"/>
  <c r="D27" i="41" s="1"/>
  <c r="E26" i="41"/>
  <c r="D26" i="41" s="1"/>
  <c r="E25" i="41"/>
  <c r="E24" i="41"/>
  <c r="E20" i="41"/>
  <c r="D20" i="41" s="1"/>
  <c r="E18" i="41"/>
  <c r="D18" i="41" s="1"/>
  <c r="E17" i="41"/>
  <c r="D17" i="41" s="1"/>
  <c r="E16" i="41"/>
  <c r="D16" i="41" s="1"/>
  <c r="E15" i="41"/>
  <c r="D15" i="41" s="1"/>
  <c r="R309" i="40"/>
  <c r="J309" i="40" s="1"/>
  <c r="Q309" i="40"/>
  <c r="P309" i="40"/>
  <c r="N309" i="40"/>
  <c r="N307" i="40" s="1"/>
  <c r="M309" i="40"/>
  <c r="M307" i="40" s="1"/>
  <c r="L309" i="40"/>
  <c r="H309" i="40" s="1"/>
  <c r="K309" i="40"/>
  <c r="G309" i="40" s="1"/>
  <c r="Q307" i="40"/>
  <c r="Q305" i="40" s="1"/>
  <c r="P307" i="40"/>
  <c r="P305" i="40"/>
  <c r="O305" i="40"/>
  <c r="J304" i="40"/>
  <c r="I304" i="40"/>
  <c r="H304" i="40"/>
  <c r="G304" i="40"/>
  <c r="J303" i="40"/>
  <c r="I303" i="40"/>
  <c r="H303" i="40"/>
  <c r="G303" i="40"/>
  <c r="R301" i="40"/>
  <c r="Q301" i="40"/>
  <c r="P301" i="40"/>
  <c r="O301" i="40"/>
  <c r="N301" i="40"/>
  <c r="M301" i="40"/>
  <c r="I301" i="40" s="1"/>
  <c r="L301" i="40"/>
  <c r="K301" i="40"/>
  <c r="J301" i="40"/>
  <c r="H301" i="40"/>
  <c r="J299" i="40"/>
  <c r="I299" i="40"/>
  <c r="H299" i="40"/>
  <c r="G299" i="40"/>
  <c r="R297" i="40"/>
  <c r="Q297" i="40"/>
  <c r="P297" i="40"/>
  <c r="O297" i="40"/>
  <c r="N297" i="40"/>
  <c r="J297" i="40" s="1"/>
  <c r="M297" i="40"/>
  <c r="L297" i="40"/>
  <c r="H297" i="40" s="1"/>
  <c r="K297" i="40"/>
  <c r="I297" i="40"/>
  <c r="G297" i="40"/>
  <c r="R296" i="40"/>
  <c r="R294" i="40" s="1"/>
  <c r="Q296" i="40"/>
  <c r="P296" i="40"/>
  <c r="H296" i="40" s="1"/>
  <c r="O296" i="40"/>
  <c r="N296" i="40"/>
  <c r="M296" i="40"/>
  <c r="I296" i="40" s="1"/>
  <c r="L296" i="40"/>
  <c r="K296" i="40"/>
  <c r="K294" i="40" s="1"/>
  <c r="J296" i="40"/>
  <c r="G296" i="40"/>
  <c r="Q294" i="40"/>
  <c r="O294" i="40"/>
  <c r="N294" i="40"/>
  <c r="M294" i="40"/>
  <c r="I294" i="40" s="1"/>
  <c r="L294" i="40"/>
  <c r="J293" i="40"/>
  <c r="I293" i="40"/>
  <c r="H293" i="40"/>
  <c r="G293" i="40"/>
  <c r="R291" i="40"/>
  <c r="Q291" i="40"/>
  <c r="P291" i="40"/>
  <c r="O291" i="40"/>
  <c r="N291" i="40"/>
  <c r="J291" i="40" s="1"/>
  <c r="M291" i="40"/>
  <c r="I291" i="40" s="1"/>
  <c r="L291" i="40"/>
  <c r="H291" i="40" s="1"/>
  <c r="K291" i="40"/>
  <c r="G291" i="40" s="1"/>
  <c r="J290" i="40"/>
  <c r="I290" i="40"/>
  <c r="H290" i="40"/>
  <c r="G290" i="40"/>
  <c r="R288" i="40"/>
  <c r="Q288" i="40"/>
  <c r="P288" i="40"/>
  <c r="O288" i="40"/>
  <c r="N288" i="40"/>
  <c r="J288" i="40" s="1"/>
  <c r="M288" i="40"/>
  <c r="L288" i="40"/>
  <c r="H288" i="40" s="1"/>
  <c r="K288" i="40"/>
  <c r="G288" i="40" s="1"/>
  <c r="I288" i="40"/>
  <c r="J287" i="40"/>
  <c r="I287" i="40"/>
  <c r="H287" i="40"/>
  <c r="G287" i="40"/>
  <c r="R285" i="40"/>
  <c r="Q285" i="40"/>
  <c r="P285" i="40"/>
  <c r="O285" i="40"/>
  <c r="N285" i="40"/>
  <c r="J285" i="40" s="1"/>
  <c r="M285" i="40"/>
  <c r="L285" i="40"/>
  <c r="H285" i="40" s="1"/>
  <c r="K285" i="40"/>
  <c r="G285" i="40" s="1"/>
  <c r="I285" i="40"/>
  <c r="J284" i="40"/>
  <c r="I284" i="40"/>
  <c r="H284" i="40"/>
  <c r="G284" i="40"/>
  <c r="R282" i="40"/>
  <c r="Q282" i="40"/>
  <c r="P282" i="40"/>
  <c r="O282" i="40"/>
  <c r="N282" i="40"/>
  <c r="J282" i="40" s="1"/>
  <c r="M282" i="40"/>
  <c r="I282" i="40" s="1"/>
  <c r="L282" i="40"/>
  <c r="H282" i="40" s="1"/>
  <c r="K282" i="40"/>
  <c r="G282" i="40" s="1"/>
  <c r="J281" i="40"/>
  <c r="I281" i="40"/>
  <c r="H281" i="40"/>
  <c r="G281" i="40"/>
  <c r="R279" i="40"/>
  <c r="Q279" i="40"/>
  <c r="P279" i="40"/>
  <c r="O279" i="40"/>
  <c r="N279" i="40"/>
  <c r="J279" i="40" s="1"/>
  <c r="M279" i="40"/>
  <c r="I279" i="40" s="1"/>
  <c r="L279" i="40"/>
  <c r="H279" i="40" s="1"/>
  <c r="K279" i="40"/>
  <c r="G279" i="40" s="1"/>
  <c r="J278" i="40"/>
  <c r="I278" i="40"/>
  <c r="H278" i="40"/>
  <c r="G278" i="40"/>
  <c r="J277" i="40"/>
  <c r="I277" i="40"/>
  <c r="H277" i="40"/>
  <c r="G277" i="40"/>
  <c r="R275" i="40"/>
  <c r="Q275" i="40"/>
  <c r="Q273" i="40" s="1"/>
  <c r="P275" i="40"/>
  <c r="O275" i="40"/>
  <c r="O273" i="40" s="1"/>
  <c r="N275" i="40"/>
  <c r="M275" i="40"/>
  <c r="M273" i="40" s="1"/>
  <c r="L275" i="40"/>
  <c r="H275" i="40" s="1"/>
  <c r="K275" i="40"/>
  <c r="J275" i="40"/>
  <c r="I275" i="40"/>
  <c r="N273" i="40"/>
  <c r="L273" i="40"/>
  <c r="J272" i="40"/>
  <c r="I272" i="40"/>
  <c r="H272" i="40"/>
  <c r="G272" i="40"/>
  <c r="R270" i="40"/>
  <c r="Q270" i="40"/>
  <c r="P270" i="40"/>
  <c r="O270" i="40"/>
  <c r="N270" i="40"/>
  <c r="M270" i="40"/>
  <c r="I270" i="40" s="1"/>
  <c r="L270" i="40"/>
  <c r="K270" i="40"/>
  <c r="G270" i="40" s="1"/>
  <c r="J270" i="40"/>
  <c r="H270" i="40"/>
  <c r="J269" i="40"/>
  <c r="I269" i="40"/>
  <c r="H269" i="40"/>
  <c r="G269" i="40"/>
  <c r="R267" i="40"/>
  <c r="Q267" i="40"/>
  <c r="P267" i="40"/>
  <c r="O267" i="40"/>
  <c r="N267" i="40"/>
  <c r="M267" i="40"/>
  <c r="I267" i="40" s="1"/>
  <c r="L267" i="40"/>
  <c r="K267" i="40"/>
  <c r="G267" i="40" s="1"/>
  <c r="J267" i="40"/>
  <c r="H267" i="40"/>
  <c r="J266" i="40"/>
  <c r="I266" i="40"/>
  <c r="H266" i="40"/>
  <c r="G266" i="40"/>
  <c r="R264" i="40"/>
  <c r="Q264" i="40"/>
  <c r="P264" i="40"/>
  <c r="O264" i="40"/>
  <c r="N264" i="40"/>
  <c r="M264" i="40"/>
  <c r="I264" i="40" s="1"/>
  <c r="L264" i="40"/>
  <c r="K264" i="40"/>
  <c r="J264" i="40"/>
  <c r="G264" i="40"/>
  <c r="J263" i="40"/>
  <c r="I263" i="40"/>
  <c r="H263" i="40"/>
  <c r="G263" i="40"/>
  <c r="R262" i="40"/>
  <c r="N262" i="40"/>
  <c r="N260" i="40" s="1"/>
  <c r="J260" i="40" s="1"/>
  <c r="M262" i="40"/>
  <c r="I262" i="40" s="1"/>
  <c r="L262" i="40"/>
  <c r="H262" i="40" s="1"/>
  <c r="K262" i="40"/>
  <c r="G262" i="40"/>
  <c r="R260" i="40"/>
  <c r="Q260" i="40"/>
  <c r="P260" i="40"/>
  <c r="O260" i="40"/>
  <c r="M260" i="40"/>
  <c r="K260" i="40"/>
  <c r="I260" i="40"/>
  <c r="G260" i="40"/>
  <c r="J259" i="40"/>
  <c r="I259" i="40"/>
  <c r="H259" i="40"/>
  <c r="G259" i="40"/>
  <c r="N258" i="40"/>
  <c r="J258" i="40" s="1"/>
  <c r="M258" i="40"/>
  <c r="I258" i="40" s="1"/>
  <c r="L258" i="40"/>
  <c r="H258" i="40" s="1"/>
  <c r="K258" i="40"/>
  <c r="G258" i="40" s="1"/>
  <c r="R256" i="40"/>
  <c r="Q256" i="40"/>
  <c r="P256" i="40"/>
  <c r="H256" i="40" s="1"/>
  <c r="O256" i="40"/>
  <c r="N256" i="40"/>
  <c r="J256" i="40" s="1"/>
  <c r="L256" i="40"/>
  <c r="J255" i="40"/>
  <c r="I255" i="40"/>
  <c r="H255" i="40"/>
  <c r="G255" i="40"/>
  <c r="J254" i="40"/>
  <c r="I254" i="40"/>
  <c r="H254" i="40"/>
  <c r="G254" i="40"/>
  <c r="R252" i="40"/>
  <c r="Q252" i="40"/>
  <c r="P252" i="40"/>
  <c r="O252" i="40"/>
  <c r="N252" i="40"/>
  <c r="J252" i="40" s="1"/>
  <c r="M252" i="40"/>
  <c r="L252" i="40"/>
  <c r="H252" i="40" s="1"/>
  <c r="K252" i="40"/>
  <c r="G252" i="40" s="1"/>
  <c r="I252" i="40"/>
  <c r="J251" i="40"/>
  <c r="I251" i="40"/>
  <c r="H251" i="40"/>
  <c r="G251" i="40"/>
  <c r="N250" i="40"/>
  <c r="N248" i="40" s="1"/>
  <c r="J248" i="40" s="1"/>
  <c r="M250" i="40"/>
  <c r="I250" i="40" s="1"/>
  <c r="L250" i="40"/>
  <c r="K250" i="40"/>
  <c r="J250" i="40"/>
  <c r="H250" i="40"/>
  <c r="G250" i="40"/>
  <c r="R248" i="40"/>
  <c r="Q248" i="40"/>
  <c r="P248" i="40"/>
  <c r="O248" i="40"/>
  <c r="L248" i="40"/>
  <c r="K248" i="40"/>
  <c r="G248" i="40"/>
  <c r="J247" i="40"/>
  <c r="I247" i="40"/>
  <c r="H247" i="40"/>
  <c r="G247" i="40"/>
  <c r="R246" i="40"/>
  <c r="Q246" i="40"/>
  <c r="Q244" i="40" s="1"/>
  <c r="P246" i="40"/>
  <c r="O246" i="40"/>
  <c r="O244" i="40" s="1"/>
  <c r="N246" i="40"/>
  <c r="M246" i="40"/>
  <c r="L246" i="40"/>
  <c r="K246" i="40"/>
  <c r="K244" i="40" s="1"/>
  <c r="G244" i="40" s="1"/>
  <c r="J246" i="40"/>
  <c r="R244" i="40"/>
  <c r="R242" i="40" s="1"/>
  <c r="P244" i="40"/>
  <c r="N244" i="40"/>
  <c r="J244" i="40" s="1"/>
  <c r="M244" i="40"/>
  <c r="Q242" i="40"/>
  <c r="N242" i="40"/>
  <c r="J242" i="40" s="1"/>
  <c r="J241" i="40"/>
  <c r="I241" i="40"/>
  <c r="H241" i="40"/>
  <c r="G241" i="40"/>
  <c r="R239" i="40"/>
  <c r="Q239" i="40"/>
  <c r="P239" i="40"/>
  <c r="O239" i="40"/>
  <c r="N239" i="40"/>
  <c r="M239" i="40"/>
  <c r="L239" i="40"/>
  <c r="H239" i="40" s="1"/>
  <c r="K239" i="40"/>
  <c r="J239" i="40"/>
  <c r="I239" i="40"/>
  <c r="G239" i="40"/>
  <c r="J238" i="40"/>
  <c r="I238" i="40"/>
  <c r="H238" i="40"/>
  <c r="G238" i="40"/>
  <c r="R236" i="40"/>
  <c r="Q236" i="40"/>
  <c r="P236" i="40"/>
  <c r="O236" i="40"/>
  <c r="N236" i="40"/>
  <c r="M236" i="40"/>
  <c r="L236" i="40"/>
  <c r="H236" i="40" s="1"/>
  <c r="K236" i="40"/>
  <c r="J236" i="40"/>
  <c r="I236" i="40"/>
  <c r="G236" i="40"/>
  <c r="N235" i="40"/>
  <c r="M235" i="40"/>
  <c r="I235" i="40" s="1"/>
  <c r="L235" i="40"/>
  <c r="H235" i="40" s="1"/>
  <c r="K235" i="40"/>
  <c r="J235" i="40"/>
  <c r="G235" i="40"/>
  <c r="N234" i="40"/>
  <c r="M234" i="40"/>
  <c r="I234" i="40" s="1"/>
  <c r="L234" i="40"/>
  <c r="H234" i="40" s="1"/>
  <c r="K234" i="40"/>
  <c r="K231" i="40" s="1"/>
  <c r="G231" i="40" s="1"/>
  <c r="J234" i="40"/>
  <c r="J233" i="40"/>
  <c r="I233" i="40"/>
  <c r="H233" i="40"/>
  <c r="G233" i="40"/>
  <c r="R231" i="40"/>
  <c r="Q231" i="40"/>
  <c r="P231" i="40"/>
  <c r="O231" i="40"/>
  <c r="N231" i="40"/>
  <c r="J231" i="40" s="1"/>
  <c r="M231" i="40"/>
  <c r="I231" i="40" s="1"/>
  <c r="R230" i="40"/>
  <c r="Q230" i="40"/>
  <c r="P230" i="40"/>
  <c r="O230" i="40"/>
  <c r="O226" i="40" s="1"/>
  <c r="N230" i="40"/>
  <c r="J230" i="40" s="1"/>
  <c r="M230" i="40"/>
  <c r="L230" i="40"/>
  <c r="K230" i="40"/>
  <c r="H230" i="40"/>
  <c r="J229" i="40"/>
  <c r="I229" i="40"/>
  <c r="H229" i="40"/>
  <c r="G229" i="40"/>
  <c r="R228" i="40"/>
  <c r="R226" i="40" s="1"/>
  <c r="Q228" i="40"/>
  <c r="P228" i="40"/>
  <c r="H228" i="40" s="1"/>
  <c r="O228" i="40"/>
  <c r="N228" i="40"/>
  <c r="M228" i="40"/>
  <c r="L228" i="40"/>
  <c r="K228" i="40"/>
  <c r="G228" i="40"/>
  <c r="Q226" i="40"/>
  <c r="P226" i="40"/>
  <c r="L226" i="40"/>
  <c r="K226" i="40"/>
  <c r="G226" i="40" s="1"/>
  <c r="H226" i="40"/>
  <c r="J225" i="40"/>
  <c r="I225" i="40"/>
  <c r="H225" i="40"/>
  <c r="G225" i="40"/>
  <c r="J224" i="40"/>
  <c r="I224" i="40"/>
  <c r="H224" i="40"/>
  <c r="G224" i="40"/>
  <c r="J223" i="40"/>
  <c r="I223" i="40"/>
  <c r="H223" i="40"/>
  <c r="G223" i="40"/>
  <c r="R222" i="40"/>
  <c r="Q222" i="40"/>
  <c r="Q217" i="40" s="1"/>
  <c r="P222" i="40"/>
  <c r="P217" i="40" s="1"/>
  <c r="O222" i="40"/>
  <c r="N222" i="40"/>
  <c r="J222" i="40" s="1"/>
  <c r="M222" i="40"/>
  <c r="L222" i="40"/>
  <c r="K222" i="40"/>
  <c r="G222" i="40" s="1"/>
  <c r="R221" i="40"/>
  <c r="Q221" i="40"/>
  <c r="P221" i="40"/>
  <c r="O221" i="40"/>
  <c r="G221" i="40" s="1"/>
  <c r="N221" i="40"/>
  <c r="J221" i="40" s="1"/>
  <c r="M221" i="40"/>
  <c r="I221" i="40" s="1"/>
  <c r="L221" i="40"/>
  <c r="K221" i="40"/>
  <c r="J220" i="40"/>
  <c r="I220" i="40"/>
  <c r="H220" i="40"/>
  <c r="G220" i="40"/>
  <c r="R219" i="40"/>
  <c r="R217" i="40" s="1"/>
  <c r="Q219" i="40"/>
  <c r="P219" i="40"/>
  <c r="O219" i="40"/>
  <c r="O217" i="40" s="1"/>
  <c r="N219" i="40"/>
  <c r="M219" i="40"/>
  <c r="I219" i="40" s="1"/>
  <c r="L219" i="40"/>
  <c r="K219" i="40"/>
  <c r="J219" i="40"/>
  <c r="H219" i="40"/>
  <c r="N217" i="40"/>
  <c r="J217" i="40" s="1"/>
  <c r="M217" i="40"/>
  <c r="R216" i="40"/>
  <c r="R214" i="40" s="1"/>
  <c r="Q216" i="40"/>
  <c r="Q214" i="40" s="1"/>
  <c r="P216" i="40"/>
  <c r="P214" i="40" s="1"/>
  <c r="P212" i="40" s="1"/>
  <c r="O216" i="40"/>
  <c r="O214" i="40" s="1"/>
  <c r="O212" i="40" s="1"/>
  <c r="N216" i="40"/>
  <c r="M216" i="40"/>
  <c r="L216" i="40"/>
  <c r="K216" i="40"/>
  <c r="J216" i="40"/>
  <c r="I216" i="40"/>
  <c r="H216" i="40"/>
  <c r="G216" i="40"/>
  <c r="N214" i="40"/>
  <c r="M214" i="40"/>
  <c r="L214" i="40"/>
  <c r="K214" i="40"/>
  <c r="J211" i="40"/>
  <c r="I211" i="40"/>
  <c r="H211" i="40"/>
  <c r="G211" i="40"/>
  <c r="J210" i="40"/>
  <c r="I210" i="40"/>
  <c r="H210" i="40"/>
  <c r="G210" i="40"/>
  <c r="R208" i="40"/>
  <c r="R183" i="40" s="1"/>
  <c r="Q208" i="40"/>
  <c r="P208" i="40"/>
  <c r="O208" i="40"/>
  <c r="N208" i="40"/>
  <c r="M208" i="40"/>
  <c r="I208" i="40" s="1"/>
  <c r="L208" i="40"/>
  <c r="K208" i="40"/>
  <c r="G208" i="40" s="1"/>
  <c r="J208" i="40"/>
  <c r="H208" i="40"/>
  <c r="J207" i="40"/>
  <c r="I207" i="40"/>
  <c r="H207" i="40"/>
  <c r="G207" i="40"/>
  <c r="R205" i="40"/>
  <c r="Q205" i="40"/>
  <c r="P205" i="40"/>
  <c r="O205" i="40"/>
  <c r="N205" i="40"/>
  <c r="M205" i="40"/>
  <c r="I205" i="40" s="1"/>
  <c r="L205" i="40"/>
  <c r="K205" i="40"/>
  <c r="G205" i="40" s="1"/>
  <c r="J205" i="40"/>
  <c r="H205" i="40"/>
  <c r="J204" i="40"/>
  <c r="I204" i="40"/>
  <c r="H204" i="40"/>
  <c r="G204" i="40"/>
  <c r="R202" i="40"/>
  <c r="Q202" i="40"/>
  <c r="P202" i="40"/>
  <c r="O202" i="40"/>
  <c r="N202" i="40"/>
  <c r="M202" i="40"/>
  <c r="I202" i="40" s="1"/>
  <c r="L202" i="40"/>
  <c r="H202" i="40" s="1"/>
  <c r="K202" i="40"/>
  <c r="G202" i="40" s="1"/>
  <c r="J202" i="40"/>
  <c r="J201" i="40"/>
  <c r="I201" i="40"/>
  <c r="H201" i="40"/>
  <c r="G201" i="40"/>
  <c r="J200" i="40"/>
  <c r="I200" i="40"/>
  <c r="H200" i="40"/>
  <c r="G200" i="40"/>
  <c r="J199" i="40"/>
  <c r="I199" i="40"/>
  <c r="H199" i="40"/>
  <c r="G199" i="40"/>
  <c r="J198" i="40"/>
  <c r="I198" i="40"/>
  <c r="H198" i="40"/>
  <c r="G198" i="40"/>
  <c r="R196" i="40"/>
  <c r="Q196" i="40"/>
  <c r="P196" i="40"/>
  <c r="O196" i="40"/>
  <c r="N196" i="40"/>
  <c r="M196" i="40"/>
  <c r="L196" i="40"/>
  <c r="K196" i="40"/>
  <c r="H196" i="40"/>
  <c r="J195" i="40"/>
  <c r="I195" i="40"/>
  <c r="H195" i="40"/>
  <c r="G195" i="40"/>
  <c r="J194" i="40"/>
  <c r="I194" i="40"/>
  <c r="H194" i="40"/>
  <c r="G194" i="40"/>
  <c r="J193" i="40"/>
  <c r="I193" i="40"/>
  <c r="H193" i="40"/>
  <c r="G193" i="40"/>
  <c r="J192" i="40"/>
  <c r="I192" i="40"/>
  <c r="H192" i="40"/>
  <c r="G192" i="40"/>
  <c r="R190" i="40"/>
  <c r="Q190" i="40"/>
  <c r="Q183" i="40" s="1"/>
  <c r="I183" i="40" s="1"/>
  <c r="P190" i="40"/>
  <c r="O190" i="40"/>
  <c r="N190" i="40"/>
  <c r="M190" i="40"/>
  <c r="L190" i="40"/>
  <c r="H190" i="40" s="1"/>
  <c r="K190" i="40"/>
  <c r="J190" i="40"/>
  <c r="G190" i="40"/>
  <c r="J189" i="40"/>
  <c r="I189" i="40"/>
  <c r="H189" i="40"/>
  <c r="G189" i="40"/>
  <c r="J188" i="40"/>
  <c r="I188" i="40"/>
  <c r="H188" i="40"/>
  <c r="G188" i="40"/>
  <c r="J187" i="40"/>
  <c r="I187" i="40"/>
  <c r="H187" i="40"/>
  <c r="G187" i="40"/>
  <c r="R185" i="40"/>
  <c r="Q185" i="40"/>
  <c r="P185" i="40"/>
  <c r="P183" i="40" s="1"/>
  <c r="O185" i="40"/>
  <c r="N185" i="40"/>
  <c r="M185" i="40"/>
  <c r="I185" i="40" s="1"/>
  <c r="L185" i="40"/>
  <c r="K185" i="40"/>
  <c r="J185" i="40"/>
  <c r="M183" i="40"/>
  <c r="L183" i="40"/>
  <c r="H183" i="40" s="1"/>
  <c r="J182" i="40"/>
  <c r="I182" i="40"/>
  <c r="H182" i="40"/>
  <c r="G182" i="40"/>
  <c r="R180" i="40"/>
  <c r="Q180" i="40"/>
  <c r="P180" i="40"/>
  <c r="O180" i="40"/>
  <c r="N180" i="40"/>
  <c r="M180" i="40"/>
  <c r="L180" i="40"/>
  <c r="H180" i="40" s="1"/>
  <c r="K180" i="40"/>
  <c r="J180" i="40"/>
  <c r="I180" i="40"/>
  <c r="G180" i="40"/>
  <c r="J179" i="40"/>
  <c r="I179" i="40"/>
  <c r="H179" i="40"/>
  <c r="G179" i="40"/>
  <c r="R177" i="40"/>
  <c r="Q177" i="40"/>
  <c r="P177" i="40"/>
  <c r="O177" i="40"/>
  <c r="N177" i="40"/>
  <c r="M177" i="40"/>
  <c r="L177" i="40"/>
  <c r="H177" i="40" s="1"/>
  <c r="K177" i="40"/>
  <c r="J177" i="40"/>
  <c r="I177" i="40"/>
  <c r="G177" i="40"/>
  <c r="R176" i="40"/>
  <c r="Q176" i="40"/>
  <c r="P176" i="40"/>
  <c r="P174" i="40" s="1"/>
  <c r="O176" i="40"/>
  <c r="N176" i="40"/>
  <c r="M176" i="40"/>
  <c r="L176" i="40"/>
  <c r="K176" i="40"/>
  <c r="G176" i="40" s="1"/>
  <c r="H176" i="40"/>
  <c r="R174" i="40"/>
  <c r="Q174" i="40"/>
  <c r="O174" i="40"/>
  <c r="L174" i="40"/>
  <c r="H174" i="40" s="1"/>
  <c r="R173" i="40"/>
  <c r="Q173" i="40"/>
  <c r="P173" i="40"/>
  <c r="P171" i="40" s="1"/>
  <c r="O173" i="40"/>
  <c r="N173" i="40"/>
  <c r="M173" i="40"/>
  <c r="L173" i="40"/>
  <c r="K173" i="40"/>
  <c r="H173" i="40"/>
  <c r="G173" i="40"/>
  <c r="R171" i="40"/>
  <c r="Q171" i="40"/>
  <c r="O171" i="40"/>
  <c r="L171" i="40"/>
  <c r="H171" i="40" s="1"/>
  <c r="K171" i="40"/>
  <c r="G171" i="40" s="1"/>
  <c r="J170" i="40"/>
  <c r="I170" i="40"/>
  <c r="H170" i="40"/>
  <c r="G170" i="40"/>
  <c r="R168" i="40"/>
  <c r="R163" i="40" s="1"/>
  <c r="Q168" i="40"/>
  <c r="P168" i="40"/>
  <c r="O168" i="40"/>
  <c r="N168" i="40"/>
  <c r="M168" i="40"/>
  <c r="L168" i="40"/>
  <c r="H168" i="40" s="1"/>
  <c r="K168" i="40"/>
  <c r="G168" i="40" s="1"/>
  <c r="J168" i="40"/>
  <c r="I168" i="40"/>
  <c r="R167" i="40"/>
  <c r="Q167" i="40"/>
  <c r="P167" i="40"/>
  <c r="O167" i="40"/>
  <c r="N167" i="40"/>
  <c r="J167" i="40" s="1"/>
  <c r="M167" i="40"/>
  <c r="I167" i="40" s="1"/>
  <c r="L167" i="40"/>
  <c r="K167" i="40"/>
  <c r="H167" i="40"/>
  <c r="G167" i="40"/>
  <c r="R165" i="40"/>
  <c r="Q165" i="40"/>
  <c r="P165" i="40"/>
  <c r="P163" i="40" s="1"/>
  <c r="O165" i="40"/>
  <c r="N165" i="40"/>
  <c r="M165" i="40"/>
  <c r="L165" i="40"/>
  <c r="L163" i="40" s="1"/>
  <c r="H163" i="40" s="1"/>
  <c r="K165" i="40"/>
  <c r="J165" i="40"/>
  <c r="G165" i="40"/>
  <c r="O163" i="40"/>
  <c r="R162" i="40"/>
  <c r="R160" i="40" s="1"/>
  <c r="Q162" i="40"/>
  <c r="P162" i="40"/>
  <c r="O162" i="40"/>
  <c r="N162" i="40"/>
  <c r="M162" i="40"/>
  <c r="L162" i="40"/>
  <c r="K162" i="40"/>
  <c r="Q160" i="40"/>
  <c r="I160" i="40" s="1"/>
  <c r="P160" i="40"/>
  <c r="H160" i="40" s="1"/>
  <c r="M160" i="40"/>
  <c r="L160" i="40"/>
  <c r="K160" i="40"/>
  <c r="J159" i="40"/>
  <c r="I159" i="40"/>
  <c r="H159" i="40"/>
  <c r="G159" i="40"/>
  <c r="R157" i="40"/>
  <c r="Q157" i="40"/>
  <c r="P157" i="40"/>
  <c r="O157" i="40"/>
  <c r="N157" i="40"/>
  <c r="M157" i="40"/>
  <c r="L157" i="40"/>
  <c r="K157" i="40"/>
  <c r="J157" i="40"/>
  <c r="I157" i="40"/>
  <c r="G157" i="40"/>
  <c r="J156" i="40"/>
  <c r="I156" i="40"/>
  <c r="H156" i="40"/>
  <c r="G156" i="40"/>
  <c r="R154" i="40"/>
  <c r="Q154" i="40"/>
  <c r="P154" i="40"/>
  <c r="O154" i="40"/>
  <c r="N154" i="40"/>
  <c r="M154" i="40"/>
  <c r="L154" i="40"/>
  <c r="K154" i="40"/>
  <c r="G154" i="40" s="1"/>
  <c r="J154" i="40"/>
  <c r="J153" i="40"/>
  <c r="I153" i="40"/>
  <c r="H153" i="40"/>
  <c r="G153" i="40"/>
  <c r="R151" i="40"/>
  <c r="Q151" i="40"/>
  <c r="P151" i="40"/>
  <c r="O151" i="40"/>
  <c r="N151" i="40"/>
  <c r="J151" i="40" s="1"/>
  <c r="M151" i="40"/>
  <c r="I151" i="40" s="1"/>
  <c r="L151" i="40"/>
  <c r="K151" i="40"/>
  <c r="G151" i="40"/>
  <c r="J150" i="40"/>
  <c r="I150" i="40"/>
  <c r="H150" i="40"/>
  <c r="G150" i="40"/>
  <c r="R148" i="40"/>
  <c r="Q148" i="40"/>
  <c r="P148" i="40"/>
  <c r="O148" i="40"/>
  <c r="N148" i="40"/>
  <c r="M148" i="40"/>
  <c r="I148" i="40" s="1"/>
  <c r="L148" i="40"/>
  <c r="H148" i="40" s="1"/>
  <c r="K148" i="40"/>
  <c r="J148" i="40"/>
  <c r="G148" i="40"/>
  <c r="R147" i="40"/>
  <c r="Q147" i="40"/>
  <c r="Q145" i="40" s="1"/>
  <c r="P147" i="40"/>
  <c r="P145" i="40" s="1"/>
  <c r="O147" i="40"/>
  <c r="N147" i="40"/>
  <c r="M147" i="40"/>
  <c r="L147" i="40"/>
  <c r="L145" i="40" s="1"/>
  <c r="K147" i="40"/>
  <c r="J147" i="40"/>
  <c r="G147" i="40"/>
  <c r="R145" i="40"/>
  <c r="R143" i="40" s="1"/>
  <c r="O145" i="40"/>
  <c r="N145" i="40"/>
  <c r="M145" i="40"/>
  <c r="K145" i="40"/>
  <c r="R142" i="40"/>
  <c r="R140" i="40" s="1"/>
  <c r="Q142" i="40"/>
  <c r="P142" i="40"/>
  <c r="O142" i="40"/>
  <c r="N142" i="40"/>
  <c r="M142" i="40"/>
  <c r="I142" i="40" s="1"/>
  <c r="L142" i="40"/>
  <c r="K142" i="40"/>
  <c r="J142" i="40"/>
  <c r="H142" i="40"/>
  <c r="Q140" i="40"/>
  <c r="P140" i="40"/>
  <c r="O140" i="40"/>
  <c r="N140" i="40"/>
  <c r="L140" i="40"/>
  <c r="H140" i="40"/>
  <c r="R139" i="40"/>
  <c r="R131" i="40" s="1"/>
  <c r="Q139" i="40"/>
  <c r="P139" i="40"/>
  <c r="O139" i="40"/>
  <c r="N139" i="40"/>
  <c r="N131" i="40" s="1"/>
  <c r="M139" i="40"/>
  <c r="M131" i="40" s="1"/>
  <c r="L139" i="40"/>
  <c r="H139" i="40" s="1"/>
  <c r="K139" i="40"/>
  <c r="J139" i="40"/>
  <c r="I139" i="40"/>
  <c r="G139" i="40"/>
  <c r="J138" i="40"/>
  <c r="I138" i="40"/>
  <c r="H138" i="40"/>
  <c r="G138" i="40"/>
  <c r="R137" i="40"/>
  <c r="Q137" i="40"/>
  <c r="P137" i="40"/>
  <c r="H137" i="40" s="1"/>
  <c r="O137" i="40"/>
  <c r="J137" i="40"/>
  <c r="G137" i="40"/>
  <c r="J136" i="40"/>
  <c r="I136" i="40"/>
  <c r="H136" i="40"/>
  <c r="G136" i="40"/>
  <c r="J135" i="40"/>
  <c r="I135" i="40"/>
  <c r="H135" i="40"/>
  <c r="G135" i="40"/>
  <c r="J134" i="40"/>
  <c r="I134" i="40"/>
  <c r="H134" i="40"/>
  <c r="G134" i="40"/>
  <c r="J133" i="40"/>
  <c r="I133" i="40"/>
  <c r="H133" i="40"/>
  <c r="G133" i="40"/>
  <c r="P131" i="40"/>
  <c r="O131" i="40"/>
  <c r="G131" i="40" s="1"/>
  <c r="K131" i="40"/>
  <c r="J130" i="40"/>
  <c r="I130" i="40"/>
  <c r="H130" i="40"/>
  <c r="G130" i="40"/>
  <c r="J129" i="40"/>
  <c r="I129" i="40"/>
  <c r="H129" i="40"/>
  <c r="G129" i="40"/>
  <c r="J128" i="40"/>
  <c r="I128" i="40"/>
  <c r="H128" i="40"/>
  <c r="G128" i="40"/>
  <c r="J127" i="40"/>
  <c r="I127" i="40"/>
  <c r="H127" i="40"/>
  <c r="G127" i="40"/>
  <c r="R125" i="40"/>
  <c r="Q125" i="40"/>
  <c r="P125" i="40"/>
  <c r="O125" i="40"/>
  <c r="N125" i="40"/>
  <c r="J125" i="40" s="1"/>
  <c r="M125" i="40"/>
  <c r="L125" i="40"/>
  <c r="H125" i="40" s="1"/>
  <c r="K125" i="40"/>
  <c r="G125" i="40" s="1"/>
  <c r="J124" i="40"/>
  <c r="I124" i="40"/>
  <c r="H124" i="40"/>
  <c r="G124" i="40"/>
  <c r="R122" i="40"/>
  <c r="Q122" i="40"/>
  <c r="P122" i="40"/>
  <c r="O122" i="40"/>
  <c r="N122" i="40"/>
  <c r="M122" i="40"/>
  <c r="L122" i="40"/>
  <c r="H122" i="40" s="1"/>
  <c r="K122" i="40"/>
  <c r="J122" i="40"/>
  <c r="I122" i="40"/>
  <c r="G122" i="40"/>
  <c r="J121" i="40"/>
  <c r="I121" i="40"/>
  <c r="H121" i="40"/>
  <c r="G121" i="40"/>
  <c r="J120" i="40"/>
  <c r="I120" i="40"/>
  <c r="H120" i="40"/>
  <c r="G120" i="40"/>
  <c r="J119" i="40"/>
  <c r="I119" i="40"/>
  <c r="H119" i="40"/>
  <c r="G119" i="40"/>
  <c r="J118" i="40"/>
  <c r="I118" i="40"/>
  <c r="H118" i="40"/>
  <c r="G118" i="40"/>
  <c r="R117" i="40"/>
  <c r="Q117" i="40"/>
  <c r="P117" i="40"/>
  <c r="P115" i="40" s="1"/>
  <c r="O117" i="40"/>
  <c r="N117" i="40"/>
  <c r="M117" i="40"/>
  <c r="L117" i="40"/>
  <c r="K117" i="40"/>
  <c r="G117" i="40" s="1"/>
  <c r="H117" i="40"/>
  <c r="R115" i="40"/>
  <c r="Q115" i="40"/>
  <c r="O115" i="40"/>
  <c r="L115" i="40"/>
  <c r="H115" i="40" s="1"/>
  <c r="J114" i="40"/>
  <c r="I114" i="40"/>
  <c r="H114" i="40"/>
  <c r="G114" i="40"/>
  <c r="J113" i="40"/>
  <c r="I113" i="40"/>
  <c r="H113" i="40"/>
  <c r="G113" i="40"/>
  <c r="J112" i="40"/>
  <c r="I112" i="40"/>
  <c r="H112" i="40"/>
  <c r="G112" i="40"/>
  <c r="R110" i="40"/>
  <c r="Q110" i="40"/>
  <c r="P110" i="40"/>
  <c r="O110" i="40"/>
  <c r="N110" i="40"/>
  <c r="M110" i="40"/>
  <c r="L110" i="40"/>
  <c r="H110" i="40" s="1"/>
  <c r="K110" i="40"/>
  <c r="J110" i="40"/>
  <c r="G110" i="40"/>
  <c r="J109" i="40"/>
  <c r="I109" i="40"/>
  <c r="H109" i="40"/>
  <c r="G109" i="40"/>
  <c r="J108" i="40"/>
  <c r="I108" i="40"/>
  <c r="H108" i="40"/>
  <c r="G108" i="40"/>
  <c r="J107" i="40"/>
  <c r="I107" i="40"/>
  <c r="H107" i="40"/>
  <c r="G107" i="40"/>
  <c r="J106" i="40"/>
  <c r="I106" i="40"/>
  <c r="H106" i="40"/>
  <c r="G106" i="40"/>
  <c r="R105" i="40"/>
  <c r="Q105" i="40"/>
  <c r="I105" i="40" s="1"/>
  <c r="P105" i="40"/>
  <c r="H105" i="40" s="1"/>
  <c r="O105" i="40"/>
  <c r="J105" i="40"/>
  <c r="G105" i="40"/>
  <c r="J104" i="40"/>
  <c r="I104" i="40"/>
  <c r="H104" i="40"/>
  <c r="G104" i="40"/>
  <c r="R102" i="40"/>
  <c r="Q102" i="40"/>
  <c r="O102" i="40"/>
  <c r="N102" i="40"/>
  <c r="J102" i="40" s="1"/>
  <c r="M102" i="40"/>
  <c r="L102" i="40"/>
  <c r="K102" i="40"/>
  <c r="G102" i="40" s="1"/>
  <c r="J101" i="40"/>
  <c r="I101" i="40"/>
  <c r="H101" i="40"/>
  <c r="G101" i="40"/>
  <c r="J100" i="40"/>
  <c r="I100" i="40"/>
  <c r="H100" i="40"/>
  <c r="G100" i="40"/>
  <c r="J99" i="40"/>
  <c r="I99" i="40"/>
  <c r="H99" i="40"/>
  <c r="G99" i="40"/>
  <c r="R98" i="40"/>
  <c r="Q98" i="40"/>
  <c r="P98" i="40"/>
  <c r="P96" i="40" s="1"/>
  <c r="O98" i="40"/>
  <c r="N98" i="40"/>
  <c r="M98" i="40"/>
  <c r="L98" i="40"/>
  <c r="K98" i="40"/>
  <c r="G98" i="40" s="1"/>
  <c r="H98" i="40"/>
  <c r="R96" i="40"/>
  <c r="Q96" i="40"/>
  <c r="O96" i="40"/>
  <c r="L96" i="40"/>
  <c r="J95" i="40"/>
  <c r="I95" i="40"/>
  <c r="H95" i="40"/>
  <c r="G95" i="40"/>
  <c r="J94" i="40"/>
  <c r="I94" i="40"/>
  <c r="H94" i="40"/>
  <c r="G94" i="40"/>
  <c r="R92" i="40"/>
  <c r="Q92" i="40"/>
  <c r="P92" i="40"/>
  <c r="O92" i="40"/>
  <c r="O90" i="40" s="1"/>
  <c r="N92" i="40"/>
  <c r="M92" i="40"/>
  <c r="L92" i="40"/>
  <c r="K92" i="40"/>
  <c r="J92" i="40"/>
  <c r="G92" i="40"/>
  <c r="J89" i="40"/>
  <c r="I89" i="40"/>
  <c r="H89" i="40"/>
  <c r="G89" i="40"/>
  <c r="R87" i="40"/>
  <c r="Q87" i="40"/>
  <c r="P87" i="40"/>
  <c r="O87" i="40"/>
  <c r="G87" i="40" s="1"/>
  <c r="N87" i="40"/>
  <c r="J87" i="40" s="1"/>
  <c r="M87" i="40"/>
  <c r="L87" i="40"/>
  <c r="H87" i="40" s="1"/>
  <c r="K87" i="40"/>
  <c r="I87" i="40"/>
  <c r="J86" i="40"/>
  <c r="I86" i="40"/>
  <c r="H86" i="40"/>
  <c r="G86" i="40"/>
  <c r="R84" i="40"/>
  <c r="Q84" i="40"/>
  <c r="P84" i="40"/>
  <c r="O84" i="40"/>
  <c r="N84" i="40"/>
  <c r="J84" i="40" s="1"/>
  <c r="M84" i="40"/>
  <c r="L84" i="40"/>
  <c r="K84" i="40"/>
  <c r="G84" i="40" s="1"/>
  <c r="H84" i="40"/>
  <c r="J83" i="40"/>
  <c r="I83" i="40"/>
  <c r="H83" i="40"/>
  <c r="G83" i="40"/>
  <c r="R81" i="40"/>
  <c r="Q81" i="40"/>
  <c r="P81" i="40"/>
  <c r="O81" i="40"/>
  <c r="N81" i="40"/>
  <c r="M81" i="40"/>
  <c r="I81" i="40" s="1"/>
  <c r="L81" i="40"/>
  <c r="K81" i="40"/>
  <c r="H81" i="40"/>
  <c r="G81" i="40"/>
  <c r="J80" i="40"/>
  <c r="I80" i="40"/>
  <c r="H80" i="40"/>
  <c r="G80" i="40"/>
  <c r="R78" i="40"/>
  <c r="Q78" i="40"/>
  <c r="P78" i="40"/>
  <c r="O78" i="40"/>
  <c r="N78" i="40"/>
  <c r="M78" i="40"/>
  <c r="L78" i="40"/>
  <c r="K78" i="40"/>
  <c r="J78" i="40"/>
  <c r="G78" i="40"/>
  <c r="J77" i="40"/>
  <c r="I77" i="40"/>
  <c r="H77" i="40"/>
  <c r="G77" i="40"/>
  <c r="J76" i="40"/>
  <c r="I76" i="40"/>
  <c r="H76" i="40"/>
  <c r="G76" i="40"/>
  <c r="R74" i="40"/>
  <c r="Q74" i="40"/>
  <c r="P74" i="40"/>
  <c r="H74" i="40" s="1"/>
  <c r="O74" i="40"/>
  <c r="N74" i="40"/>
  <c r="M74" i="40"/>
  <c r="I74" i="40" s="1"/>
  <c r="L74" i="40"/>
  <c r="K74" i="40"/>
  <c r="J74" i="40"/>
  <c r="G74" i="40"/>
  <c r="J73" i="40"/>
  <c r="I73" i="40"/>
  <c r="H73" i="40"/>
  <c r="G73" i="40"/>
  <c r="R71" i="40"/>
  <c r="Q71" i="40"/>
  <c r="P71" i="40"/>
  <c r="H71" i="40" s="1"/>
  <c r="O71" i="40"/>
  <c r="G71" i="40" s="1"/>
  <c r="N71" i="40"/>
  <c r="M71" i="40"/>
  <c r="I71" i="40" s="1"/>
  <c r="L71" i="40"/>
  <c r="K71" i="40"/>
  <c r="J71" i="40"/>
  <c r="J70" i="40"/>
  <c r="I70" i="40"/>
  <c r="H70" i="40"/>
  <c r="G70" i="40"/>
  <c r="J69" i="40"/>
  <c r="I69" i="40"/>
  <c r="H69" i="40"/>
  <c r="G69" i="40"/>
  <c r="J68" i="40"/>
  <c r="I68" i="40"/>
  <c r="H68" i="40"/>
  <c r="G68" i="40"/>
  <c r="R66" i="40"/>
  <c r="Q66" i="40"/>
  <c r="P66" i="40"/>
  <c r="O66" i="40"/>
  <c r="N66" i="40"/>
  <c r="M66" i="40"/>
  <c r="I66" i="40" s="1"/>
  <c r="L66" i="40"/>
  <c r="K66" i="40"/>
  <c r="J66" i="40"/>
  <c r="R64" i="40"/>
  <c r="Q64" i="40"/>
  <c r="J63" i="40"/>
  <c r="I63" i="40"/>
  <c r="H63" i="40"/>
  <c r="G63" i="40"/>
  <c r="R61" i="40"/>
  <c r="Q61" i="40"/>
  <c r="P61" i="40"/>
  <c r="H61" i="40" s="1"/>
  <c r="O61" i="40"/>
  <c r="N61" i="40"/>
  <c r="J61" i="40" s="1"/>
  <c r="M61" i="40"/>
  <c r="L61" i="40"/>
  <c r="K61" i="40"/>
  <c r="G61" i="40" s="1"/>
  <c r="I61" i="40"/>
  <c r="J60" i="40"/>
  <c r="I60" i="40"/>
  <c r="H60" i="40"/>
  <c r="G60" i="40"/>
  <c r="J59" i="40"/>
  <c r="I59" i="40"/>
  <c r="H59" i="40"/>
  <c r="G59" i="40"/>
  <c r="J58" i="40"/>
  <c r="I58" i="40"/>
  <c r="H58" i="40"/>
  <c r="G58" i="40"/>
  <c r="R57" i="40"/>
  <c r="Q57" i="40"/>
  <c r="P57" i="40"/>
  <c r="O57" i="40"/>
  <c r="N57" i="40"/>
  <c r="M57" i="40"/>
  <c r="L57" i="40"/>
  <c r="K57" i="40"/>
  <c r="G57" i="40" s="1"/>
  <c r="J57" i="40"/>
  <c r="I57" i="40"/>
  <c r="H57" i="40"/>
  <c r="J56" i="40"/>
  <c r="I56" i="40"/>
  <c r="H56" i="40"/>
  <c r="G56" i="40"/>
  <c r="R54" i="40"/>
  <c r="Q54" i="40"/>
  <c r="I54" i="40" s="1"/>
  <c r="P54" i="40"/>
  <c r="O54" i="40"/>
  <c r="N54" i="40"/>
  <c r="J54" i="40" s="1"/>
  <c r="M54" i="40"/>
  <c r="L54" i="40"/>
  <c r="K54" i="40"/>
  <c r="G54" i="40" s="1"/>
  <c r="H54" i="40"/>
  <c r="J53" i="40"/>
  <c r="I53" i="40"/>
  <c r="H53" i="40"/>
  <c r="G53" i="40"/>
  <c r="R51" i="40"/>
  <c r="Q51" i="40"/>
  <c r="P51" i="40"/>
  <c r="O51" i="40"/>
  <c r="N51" i="40"/>
  <c r="M51" i="40"/>
  <c r="M46" i="40" s="1"/>
  <c r="L51" i="40"/>
  <c r="K51" i="40"/>
  <c r="J51" i="40"/>
  <c r="H51" i="40"/>
  <c r="G51" i="40"/>
  <c r="J50" i="40"/>
  <c r="I50" i="40"/>
  <c r="H50" i="40"/>
  <c r="G50" i="40"/>
  <c r="R48" i="40"/>
  <c r="R46" i="40" s="1"/>
  <c r="Q48" i="40"/>
  <c r="P48" i="40"/>
  <c r="O48" i="40"/>
  <c r="O46" i="40" s="1"/>
  <c r="N48" i="40"/>
  <c r="M48" i="40"/>
  <c r="L48" i="40"/>
  <c r="K48" i="40"/>
  <c r="J48" i="40"/>
  <c r="I48" i="40"/>
  <c r="H48" i="40"/>
  <c r="G48" i="40"/>
  <c r="N46" i="40"/>
  <c r="L46" i="40"/>
  <c r="K46" i="40"/>
  <c r="G46" i="40" s="1"/>
  <c r="J45" i="40"/>
  <c r="I45" i="40"/>
  <c r="H45" i="40"/>
  <c r="G45" i="40"/>
  <c r="J44" i="40"/>
  <c r="I44" i="40"/>
  <c r="H44" i="40"/>
  <c r="G44" i="40"/>
  <c r="J43" i="40"/>
  <c r="I43" i="40"/>
  <c r="H43" i="40"/>
  <c r="G43" i="40"/>
  <c r="R41" i="40"/>
  <c r="R39" i="40" s="1"/>
  <c r="Q41" i="40"/>
  <c r="P41" i="40"/>
  <c r="O41" i="40"/>
  <c r="O39" i="40" s="1"/>
  <c r="N41" i="40"/>
  <c r="M41" i="40"/>
  <c r="I41" i="40" s="1"/>
  <c r="L41" i="40"/>
  <c r="H41" i="40" s="1"/>
  <c r="K41" i="40"/>
  <c r="J41" i="40"/>
  <c r="Q39" i="40"/>
  <c r="P39" i="40"/>
  <c r="N39" i="40"/>
  <c r="J39" i="40" s="1"/>
  <c r="M39" i="40"/>
  <c r="I39" i="40" s="1"/>
  <c r="J38" i="40"/>
  <c r="I38" i="40"/>
  <c r="H38" i="40"/>
  <c r="G38" i="40"/>
  <c r="R36" i="40"/>
  <c r="Q36" i="40"/>
  <c r="P36" i="40"/>
  <c r="O36" i="40"/>
  <c r="N36" i="40"/>
  <c r="J36" i="40" s="1"/>
  <c r="M36" i="40"/>
  <c r="I36" i="40" s="1"/>
  <c r="L36" i="40"/>
  <c r="H36" i="40" s="1"/>
  <c r="K36" i="40"/>
  <c r="G36" i="40"/>
  <c r="R35" i="40"/>
  <c r="Q35" i="40"/>
  <c r="Q33" i="40" s="1"/>
  <c r="P35" i="40"/>
  <c r="P33" i="40" s="1"/>
  <c r="O35" i="40"/>
  <c r="N35" i="40"/>
  <c r="M35" i="40"/>
  <c r="L35" i="40"/>
  <c r="L33" i="40" s="1"/>
  <c r="K35" i="40"/>
  <c r="J35" i="40"/>
  <c r="G35" i="40"/>
  <c r="R33" i="40"/>
  <c r="O33" i="40"/>
  <c r="N33" i="40"/>
  <c r="M33" i="40"/>
  <c r="K33" i="40"/>
  <c r="G33" i="40" s="1"/>
  <c r="J33" i="40"/>
  <c r="J32" i="40"/>
  <c r="I32" i="40"/>
  <c r="H32" i="40"/>
  <c r="G32" i="40"/>
  <c r="R30" i="40"/>
  <c r="Q30" i="40"/>
  <c r="P30" i="40"/>
  <c r="O30" i="40"/>
  <c r="N30" i="40"/>
  <c r="M30" i="40"/>
  <c r="I30" i="40" s="1"/>
  <c r="L30" i="40"/>
  <c r="K30" i="40"/>
  <c r="G30" i="40" s="1"/>
  <c r="J30" i="40"/>
  <c r="H30" i="40"/>
  <c r="J29" i="40"/>
  <c r="I29" i="40"/>
  <c r="H29" i="40"/>
  <c r="G29" i="40"/>
  <c r="R27" i="40"/>
  <c r="Q27" i="40"/>
  <c r="P27" i="40"/>
  <c r="O27" i="40"/>
  <c r="N27" i="40"/>
  <c r="M27" i="40"/>
  <c r="L27" i="40"/>
  <c r="K27" i="40"/>
  <c r="J27" i="40"/>
  <c r="H27" i="40"/>
  <c r="G27" i="40"/>
  <c r="R26" i="40"/>
  <c r="Q26" i="40"/>
  <c r="P26" i="40"/>
  <c r="O26" i="40"/>
  <c r="O22" i="40" s="1"/>
  <c r="N26" i="40"/>
  <c r="M26" i="40"/>
  <c r="L26" i="40"/>
  <c r="K26" i="40"/>
  <c r="J26" i="40"/>
  <c r="G26" i="40"/>
  <c r="J25" i="40"/>
  <c r="I25" i="40"/>
  <c r="H25" i="40"/>
  <c r="G25" i="40"/>
  <c r="J24" i="40"/>
  <c r="I24" i="40"/>
  <c r="H24" i="40"/>
  <c r="G24" i="40"/>
  <c r="R22" i="40"/>
  <c r="Q22" i="40"/>
  <c r="P22" i="40"/>
  <c r="N22" i="40"/>
  <c r="J22" i="40" s="1"/>
  <c r="K22" i="40"/>
  <c r="G22" i="40" s="1"/>
  <c r="J21" i="40"/>
  <c r="I21" i="40"/>
  <c r="H21" i="40"/>
  <c r="G21" i="40"/>
  <c r="J20" i="40"/>
  <c r="I20" i="40"/>
  <c r="H20" i="40"/>
  <c r="G20" i="40"/>
  <c r="R18" i="40"/>
  <c r="Q18" i="40"/>
  <c r="P18" i="40"/>
  <c r="O18" i="40"/>
  <c r="N18" i="40"/>
  <c r="M18" i="40"/>
  <c r="I18" i="40" s="1"/>
  <c r="L18" i="40"/>
  <c r="H18" i="40" s="1"/>
  <c r="K18" i="40"/>
  <c r="J18" i="40"/>
  <c r="G18" i="40"/>
  <c r="J17" i="40"/>
  <c r="I17" i="40"/>
  <c r="H17" i="40"/>
  <c r="G17" i="40"/>
  <c r="J16" i="40"/>
  <c r="I16" i="40"/>
  <c r="H16" i="40"/>
  <c r="G16" i="40"/>
  <c r="R15" i="40"/>
  <c r="Q15" i="40"/>
  <c r="P15" i="40"/>
  <c r="P13" i="40" s="1"/>
  <c r="O15" i="40"/>
  <c r="O13" i="40" s="1"/>
  <c r="O11" i="40" s="1"/>
  <c r="N15" i="40"/>
  <c r="M15" i="40"/>
  <c r="I15" i="40" s="1"/>
  <c r="L15" i="40"/>
  <c r="K15" i="40"/>
  <c r="J15" i="40"/>
  <c r="R13" i="40"/>
  <c r="Q13" i="40"/>
  <c r="N13" i="40"/>
  <c r="M13" i="40"/>
  <c r="L13" i="40"/>
  <c r="H796" i="39"/>
  <c r="H794" i="39" s="1"/>
  <c r="I794" i="39"/>
  <c r="I792" i="39"/>
  <c r="H780" i="39"/>
  <c r="G780" i="39"/>
  <c r="H776" i="39"/>
  <c r="G776" i="39" s="1"/>
  <c r="H775" i="39"/>
  <c r="G775" i="39" s="1"/>
  <c r="H774" i="39"/>
  <c r="H773" i="39"/>
  <c r="G773" i="39"/>
  <c r="H772" i="39"/>
  <c r="G772" i="39" s="1"/>
  <c r="H762" i="39"/>
  <c r="G762" i="39"/>
  <c r="H756" i="39"/>
  <c r="G756" i="39" s="1"/>
  <c r="H750" i="39"/>
  <c r="G750" i="39" s="1"/>
  <c r="H747" i="39"/>
  <c r="G747" i="39" s="1"/>
  <c r="H741" i="39"/>
  <c r="G741" i="39" s="1"/>
  <c r="H731" i="39"/>
  <c r="I729" i="39"/>
  <c r="H728" i="39"/>
  <c r="G728" i="39" s="1"/>
  <c r="I726" i="39"/>
  <c r="G726" i="39" s="1"/>
  <c r="I705" i="39"/>
  <c r="G705" i="39" s="1"/>
  <c r="H705" i="39"/>
  <c r="H704" i="39"/>
  <c r="G704" i="39" s="1"/>
  <c r="H703" i="39"/>
  <c r="G703" i="39"/>
  <c r="H702" i="39"/>
  <c r="G702" i="39" s="1"/>
  <c r="G701" i="39"/>
  <c r="G700" i="39"/>
  <c r="G699" i="39"/>
  <c r="G698" i="39"/>
  <c r="G697" i="39"/>
  <c r="G696" i="39"/>
  <c r="G695" i="39"/>
  <c r="I690" i="39"/>
  <c r="I641" i="39" s="1"/>
  <c r="I639" i="39" s="1"/>
  <c r="H689" i="39"/>
  <c r="H688" i="39" s="1"/>
  <c r="I685" i="39"/>
  <c r="G685" i="39"/>
  <c r="H684" i="39"/>
  <c r="G684" i="39" s="1"/>
  <c r="H659" i="39"/>
  <c r="I649" i="39"/>
  <c r="G649" i="39"/>
  <c r="I648" i="39"/>
  <c r="G648" i="39" s="1"/>
  <c r="H647" i="39"/>
  <c r="G647" i="39" s="1"/>
  <c r="H646" i="39"/>
  <c r="G646" i="39" s="1"/>
  <c r="H645" i="39"/>
  <c r="G645" i="39" s="1"/>
  <c r="H644" i="39"/>
  <c r="G644" i="39" s="1"/>
  <c r="H643" i="39"/>
  <c r="G643" i="39"/>
  <c r="G636" i="39"/>
  <c r="G635" i="39"/>
  <c r="G634" i="39"/>
  <c r="G633" i="39"/>
  <c r="G632" i="39"/>
  <c r="G631" i="39"/>
  <c r="G630" i="39"/>
  <c r="G629" i="39"/>
  <c r="G628" i="39"/>
  <c r="G627" i="39"/>
  <c r="G626" i="39"/>
  <c r="G625" i="39"/>
  <c r="G624" i="39"/>
  <c r="H623" i="39"/>
  <c r="H621" i="39" s="1"/>
  <c r="G621" i="39" s="1"/>
  <c r="G622" i="39"/>
  <c r="G620" i="39"/>
  <c r="H619" i="39"/>
  <c r="G619" i="39" s="1"/>
  <c r="H618" i="39"/>
  <c r="G618" i="39"/>
  <c r="H617" i="39"/>
  <c r="G614" i="39"/>
  <c r="G613" i="39"/>
  <c r="G612" i="39"/>
  <c r="G611" i="39"/>
  <c r="G610" i="39"/>
  <c r="H608" i="39"/>
  <c r="G608" i="39" s="1"/>
  <c r="H607" i="39"/>
  <c r="G607" i="39"/>
  <c r="H600" i="39"/>
  <c r="G600" i="39" s="1"/>
  <c r="I596" i="39"/>
  <c r="H582" i="39"/>
  <c r="H581" i="39"/>
  <c r="G581" i="39" s="1"/>
  <c r="H580" i="39"/>
  <c r="G580" i="39" s="1"/>
  <c r="H579" i="39"/>
  <c r="G579" i="39" s="1"/>
  <c r="H578" i="39"/>
  <c r="G578" i="39" s="1"/>
  <c r="H577" i="39"/>
  <c r="G577" i="39"/>
  <c r="I574" i="39"/>
  <c r="G574" i="39"/>
  <c r="I573" i="39"/>
  <c r="G573" i="39" s="1"/>
  <c r="H572" i="39"/>
  <c r="G572" i="39" s="1"/>
  <c r="H571" i="39"/>
  <c r="G571" i="39" s="1"/>
  <c r="H570" i="39"/>
  <c r="H563" i="39"/>
  <c r="G563" i="39" s="1"/>
  <c r="I562" i="39"/>
  <c r="G562" i="39" s="1"/>
  <c r="I561" i="39"/>
  <c r="G561" i="39" s="1"/>
  <c r="H560" i="39"/>
  <c r="G560" i="39" s="1"/>
  <c r="H559" i="39"/>
  <c r="G558" i="39"/>
  <c r="G557" i="39"/>
  <c r="G556" i="39"/>
  <c r="G555" i="39"/>
  <c r="G554" i="39"/>
  <c r="G553" i="39"/>
  <c r="G552" i="39"/>
  <c r="I547" i="39"/>
  <c r="G547" i="39" s="1"/>
  <c r="I546" i="39"/>
  <c r="G546" i="39" s="1"/>
  <c r="I545" i="39"/>
  <c r="G545" i="39" s="1"/>
  <c r="G544" i="39"/>
  <c r="H543" i="39"/>
  <c r="G543" i="39" s="1"/>
  <c r="H542" i="39"/>
  <c r="G542" i="39" s="1"/>
  <c r="H541" i="39"/>
  <c r="G541" i="39"/>
  <c r="H540" i="39"/>
  <c r="G540" i="39" s="1"/>
  <c r="H539" i="39"/>
  <c r="G539" i="39" s="1"/>
  <c r="H538" i="39"/>
  <c r="G538" i="39" s="1"/>
  <c r="H537" i="39"/>
  <c r="G537" i="39" s="1"/>
  <c r="H536" i="39"/>
  <c r="G536" i="39" s="1"/>
  <c r="H535" i="39"/>
  <c r="G535" i="39" s="1"/>
  <c r="H534" i="39"/>
  <c r="H533" i="39"/>
  <c r="G533" i="39" s="1"/>
  <c r="I531" i="39"/>
  <c r="I529" i="39" s="1"/>
  <c r="I526" i="39"/>
  <c r="I452" i="39"/>
  <c r="H452" i="39"/>
  <c r="G452" i="39" s="1"/>
  <c r="G445" i="39"/>
  <c r="E445" i="39"/>
  <c r="G444" i="39"/>
  <c r="I442" i="39"/>
  <c r="G442" i="39" s="1"/>
  <c r="I439" i="39"/>
  <c r="I438" i="39"/>
  <c r="H437" i="39"/>
  <c r="G437" i="39" s="1"/>
  <c r="H436" i="39"/>
  <c r="G436" i="39" s="1"/>
  <c r="H435" i="39"/>
  <c r="G435" i="39" s="1"/>
  <c r="H434" i="39"/>
  <c r="G434" i="39" s="1"/>
  <c r="I429" i="39"/>
  <c r="I428" i="39"/>
  <c r="G428" i="39" s="1"/>
  <c r="H427" i="39"/>
  <c r="G427" i="39" s="1"/>
  <c r="H425" i="39"/>
  <c r="H423" i="39" s="1"/>
  <c r="I416" i="39"/>
  <c r="G416" i="39" s="1"/>
  <c r="I415" i="39"/>
  <c r="I411" i="39" s="1"/>
  <c r="I409" i="39" s="1"/>
  <c r="H414" i="39"/>
  <c r="G414" i="39" s="1"/>
  <c r="H413" i="39"/>
  <c r="G413" i="39" s="1"/>
  <c r="I406" i="39"/>
  <c r="G406" i="39" s="1"/>
  <c r="I405" i="39"/>
  <c r="I399" i="39" s="1"/>
  <c r="I397" i="39" s="1"/>
  <c r="H404" i="39"/>
  <c r="G404" i="39" s="1"/>
  <c r="H403" i="39"/>
  <c r="G403" i="39" s="1"/>
  <c r="H402" i="39"/>
  <c r="G402" i="39" s="1"/>
  <c r="H401" i="39"/>
  <c r="H399" i="39" s="1"/>
  <c r="I370" i="39"/>
  <c r="G370" i="39" s="1"/>
  <c r="I369" i="39"/>
  <c r="G369" i="39" s="1"/>
  <c r="E369" i="39"/>
  <c r="H368" i="39"/>
  <c r="G368" i="39" s="1"/>
  <c r="H367" i="39"/>
  <c r="G367" i="39"/>
  <c r="H366" i="39"/>
  <c r="G366" i="39" s="1"/>
  <c r="H365" i="39"/>
  <c r="I363" i="39"/>
  <c r="I361" i="39"/>
  <c r="I359" i="39" s="1"/>
  <c r="I358" i="39"/>
  <c r="G358" i="39" s="1"/>
  <c r="I357" i="39"/>
  <c r="I355" i="39" s="1"/>
  <c r="H355" i="39"/>
  <c r="H353" i="39" s="1"/>
  <c r="I352" i="39"/>
  <c r="I349" i="39" s="1"/>
  <c r="H351" i="39"/>
  <c r="G351" i="39" s="1"/>
  <c r="H349" i="39"/>
  <c r="H329" i="39" s="1"/>
  <c r="I348" i="39"/>
  <c r="G348" i="39"/>
  <c r="I346" i="39"/>
  <c r="H346" i="39"/>
  <c r="G346" i="39" s="1"/>
  <c r="I328" i="39"/>
  <c r="G328" i="39" s="1"/>
  <c r="I327" i="39"/>
  <c r="G327" i="39" s="1"/>
  <c r="I309" i="39"/>
  <c r="H309" i="39"/>
  <c r="I303" i="39"/>
  <c r="H303" i="39"/>
  <c r="I286" i="39"/>
  <c r="I282" i="39" s="1"/>
  <c r="H285" i="39"/>
  <c r="G285" i="39"/>
  <c r="H284" i="39"/>
  <c r="G284" i="39" s="1"/>
  <c r="I266" i="39"/>
  <c r="H266" i="39"/>
  <c r="G266" i="39" s="1"/>
  <c r="I261" i="39"/>
  <c r="G261" i="39" s="1"/>
  <c r="I260" i="39"/>
  <c r="G260" i="39" s="1"/>
  <c r="G258" i="39" s="1"/>
  <c r="H252" i="39"/>
  <c r="I239" i="39"/>
  <c r="G239" i="39" s="1"/>
  <c r="H238" i="39"/>
  <c r="H237" i="39"/>
  <c r="E237" i="39"/>
  <c r="H236" i="39"/>
  <c r="G236" i="39" s="1"/>
  <c r="I222" i="39"/>
  <c r="H222" i="39"/>
  <c r="I117" i="39"/>
  <c r="G117" i="39" s="1"/>
  <c r="I116" i="39"/>
  <c r="G116" i="39"/>
  <c r="I115" i="39"/>
  <c r="G115" i="39" s="1"/>
  <c r="I114" i="39"/>
  <c r="G114" i="39" s="1"/>
  <c r="I113" i="39"/>
  <c r="G113" i="39" s="1"/>
  <c r="I112" i="39"/>
  <c r="G112" i="39"/>
  <c r="I111" i="39"/>
  <c r="G111" i="39" s="1"/>
  <c r="H110" i="39"/>
  <c r="G110" i="39"/>
  <c r="H109" i="39"/>
  <c r="G109" i="39" s="1"/>
  <c r="H108" i="39"/>
  <c r="G108" i="39"/>
  <c r="H107" i="39"/>
  <c r="G107" i="39" s="1"/>
  <c r="H106" i="39"/>
  <c r="G106" i="39" s="1"/>
  <c r="H105" i="39"/>
  <c r="G105" i="39" s="1"/>
  <c r="H104" i="39"/>
  <c r="G104" i="39" s="1"/>
  <c r="H103" i="39"/>
  <c r="G103" i="39" s="1"/>
  <c r="H102" i="39"/>
  <c r="G102" i="39" s="1"/>
  <c r="H101" i="39"/>
  <c r="G101" i="39" s="1"/>
  <c r="H100" i="39"/>
  <c r="G100" i="39" s="1"/>
  <c r="H83" i="39"/>
  <c r="G83" i="39"/>
  <c r="H82" i="39"/>
  <c r="G82" i="39" s="1"/>
  <c r="H81" i="39"/>
  <c r="G81" i="39" s="1"/>
  <c r="H80" i="39"/>
  <c r="G80" i="39" s="1"/>
  <c r="H79" i="39"/>
  <c r="H78" i="39"/>
  <c r="G78" i="39" s="1"/>
  <c r="H77" i="39"/>
  <c r="G77" i="39" s="1"/>
  <c r="H76" i="39"/>
  <c r="G76" i="39" s="1"/>
  <c r="H75" i="39"/>
  <c r="G75" i="39" s="1"/>
  <c r="I61" i="39"/>
  <c r="G61" i="39" s="1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I42" i="39"/>
  <c r="G42" i="39" s="1"/>
  <c r="I41" i="39"/>
  <c r="G41" i="39" s="1"/>
  <c r="I40" i="39"/>
  <c r="G40" i="39" s="1"/>
  <c r="I39" i="39"/>
  <c r="G39" i="39" s="1"/>
  <c r="H38" i="39"/>
  <c r="G38" i="39" s="1"/>
  <c r="H37" i="39"/>
  <c r="G37" i="39" s="1"/>
  <c r="H36" i="39"/>
  <c r="G36" i="39" s="1"/>
  <c r="H35" i="39"/>
  <c r="G35" i="39" s="1"/>
  <c r="H34" i="39"/>
  <c r="G34" i="39" s="1"/>
  <c r="H33" i="39"/>
  <c r="G33" i="39" s="1"/>
  <c r="H32" i="39"/>
  <c r="G32" i="39" s="1"/>
  <c r="H31" i="39"/>
  <c r="G31" i="39"/>
  <c r="H30" i="39"/>
  <c r="G30" i="39" s="1"/>
  <c r="H29" i="39"/>
  <c r="G29" i="39"/>
  <c r="H28" i="39"/>
  <c r="G28" i="39" s="1"/>
  <c r="H27" i="39"/>
  <c r="G27" i="39"/>
  <c r="H26" i="39"/>
  <c r="G26" i="39" s="1"/>
  <c r="H25" i="39"/>
  <c r="G25" i="39" s="1"/>
  <c r="H24" i="39"/>
  <c r="G24" i="39" s="1"/>
  <c r="H23" i="39"/>
  <c r="G23" i="39" s="1"/>
  <c r="H22" i="39"/>
  <c r="G22" i="39" s="1"/>
  <c r="H21" i="39"/>
  <c r="G21" i="39" s="1"/>
  <c r="H20" i="39"/>
  <c r="G20" i="39" s="1"/>
  <c r="H19" i="39"/>
  <c r="G19" i="39" s="1"/>
  <c r="H18" i="39"/>
  <c r="G18" i="39" s="1"/>
  <c r="H17" i="39"/>
  <c r="G17" i="39" s="1"/>
  <c r="H16" i="39"/>
  <c r="G16" i="39" s="1"/>
  <c r="H15" i="39"/>
  <c r="G15" i="39"/>
  <c r="F229" i="38"/>
  <c r="D229" i="38" s="1"/>
  <c r="F228" i="38"/>
  <c r="F227" i="38"/>
  <c r="D227" i="38" s="1"/>
  <c r="F226" i="38"/>
  <c r="D226" i="38"/>
  <c r="F223" i="38"/>
  <c r="D223" i="38"/>
  <c r="F221" i="38"/>
  <c r="D221" i="38" s="1"/>
  <c r="F220" i="38"/>
  <c r="F219" i="38"/>
  <c r="F218" i="38"/>
  <c r="F215" i="38"/>
  <c r="D215" i="38" s="1"/>
  <c r="F212" i="38"/>
  <c r="F211" i="38"/>
  <c r="F210" i="38"/>
  <c r="F205" i="38"/>
  <c r="D205" i="38" s="1"/>
  <c r="F204" i="38"/>
  <c r="D204" i="38" s="1"/>
  <c r="F203" i="38"/>
  <c r="D203" i="38" s="1"/>
  <c r="F202" i="38"/>
  <c r="F200" i="38" s="1"/>
  <c r="D200" i="38" s="1"/>
  <c r="F199" i="38"/>
  <c r="F197" i="38" s="1"/>
  <c r="D197" i="38" s="1"/>
  <c r="F196" i="38"/>
  <c r="D196" i="38" s="1"/>
  <c r="F195" i="38"/>
  <c r="D195" i="38" s="1"/>
  <c r="F194" i="38"/>
  <c r="D194" i="38" s="1"/>
  <c r="F193" i="38"/>
  <c r="D193" i="38" s="1"/>
  <c r="F190" i="38"/>
  <c r="D190" i="38"/>
  <c r="F189" i="38"/>
  <c r="D189" i="38" s="1"/>
  <c r="F188" i="38"/>
  <c r="D188" i="38" s="1"/>
  <c r="F187" i="38"/>
  <c r="F184" i="38"/>
  <c r="D184" i="38" s="1"/>
  <c r="F183" i="38"/>
  <c r="D183" i="38"/>
  <c r="F182" i="38"/>
  <c r="F180" i="38" s="1"/>
  <c r="D180" i="38" s="1"/>
  <c r="F179" i="38"/>
  <c r="D179" i="38" s="1"/>
  <c r="F178" i="38"/>
  <c r="D178" i="38" s="1"/>
  <c r="F177" i="38"/>
  <c r="F175" i="38" s="1"/>
  <c r="E170" i="38"/>
  <c r="D170" i="38" s="1"/>
  <c r="E169" i="38"/>
  <c r="D169" i="38"/>
  <c r="D167" i="38" s="1"/>
  <c r="E167" i="38"/>
  <c r="E166" i="38"/>
  <c r="D166" i="38" s="1"/>
  <c r="E163" i="38"/>
  <c r="D163" i="38" s="1"/>
  <c r="E160" i="38"/>
  <c r="D160" i="38"/>
  <c r="E159" i="38"/>
  <c r="E156" i="38"/>
  <c r="E154" i="38" s="1"/>
  <c r="D154" i="38" s="1"/>
  <c r="E153" i="38"/>
  <c r="D153" i="38" s="1"/>
  <c r="E152" i="38"/>
  <c r="D152" i="38" s="1"/>
  <c r="E151" i="38"/>
  <c r="E150" i="38"/>
  <c r="D150" i="38"/>
  <c r="E147" i="38"/>
  <c r="D147" i="38" s="1"/>
  <c r="E146" i="38"/>
  <c r="E141" i="38"/>
  <c r="D141" i="38" s="1"/>
  <c r="E138" i="38"/>
  <c r="D138" i="38"/>
  <c r="D137" i="38"/>
  <c r="E136" i="38"/>
  <c r="D136" i="38" s="1"/>
  <c r="E135" i="38"/>
  <c r="E132" i="38"/>
  <c r="D132" i="38" s="1"/>
  <c r="E131" i="38"/>
  <c r="D131" i="38"/>
  <c r="E129" i="38"/>
  <c r="D126" i="38"/>
  <c r="D125" i="38"/>
  <c r="D124" i="38"/>
  <c r="D123" i="38"/>
  <c r="E121" i="38"/>
  <c r="D121" i="38" s="1"/>
  <c r="E119" i="38"/>
  <c r="D119" i="38"/>
  <c r="E118" i="38"/>
  <c r="E115" i="38" s="1"/>
  <c r="D115" i="38" s="1"/>
  <c r="E117" i="38"/>
  <c r="D117" i="38" s="1"/>
  <c r="D114" i="38"/>
  <c r="D113" i="38"/>
  <c r="D112" i="38"/>
  <c r="D111" i="38"/>
  <c r="E109" i="38"/>
  <c r="D109" i="38" s="1"/>
  <c r="E107" i="38"/>
  <c r="D107" i="38" s="1"/>
  <c r="E106" i="38"/>
  <c r="D106" i="38" s="1"/>
  <c r="E105" i="38"/>
  <c r="E103" i="38" s="1"/>
  <c r="D103" i="38" s="1"/>
  <c r="E102" i="38"/>
  <c r="D102" i="38" s="1"/>
  <c r="E101" i="38"/>
  <c r="D101" i="38"/>
  <c r="E98" i="38"/>
  <c r="D98" i="38" s="1"/>
  <c r="E97" i="38"/>
  <c r="E92" i="38"/>
  <c r="D92" i="38"/>
  <c r="E91" i="38"/>
  <c r="E89" i="38" s="1"/>
  <c r="D89" i="38" s="1"/>
  <c r="E88" i="38"/>
  <c r="E87" i="38"/>
  <c r="D87" i="38"/>
  <c r="E82" i="38"/>
  <c r="D82" i="38" s="1"/>
  <c r="E81" i="38"/>
  <c r="D81" i="38" s="1"/>
  <c r="E80" i="38"/>
  <c r="E78" i="38" s="1"/>
  <c r="D78" i="38" s="1"/>
  <c r="E77" i="38"/>
  <c r="D77" i="38" s="1"/>
  <c r="E76" i="38"/>
  <c r="D76" i="38"/>
  <c r="E73" i="38"/>
  <c r="D73" i="38" s="1"/>
  <c r="E72" i="38"/>
  <c r="E67" i="38"/>
  <c r="D67" i="38"/>
  <c r="E66" i="38"/>
  <c r="D66" i="38" s="1"/>
  <c r="E65" i="38"/>
  <c r="D65" i="38"/>
  <c r="E64" i="38"/>
  <c r="D64" i="38" s="1"/>
  <c r="E63" i="38"/>
  <c r="D63" i="38" s="1"/>
  <c r="E62" i="38"/>
  <c r="D62" i="38" s="1"/>
  <c r="E61" i="38"/>
  <c r="D61" i="38" s="1"/>
  <c r="E60" i="38"/>
  <c r="E57" i="38"/>
  <c r="D57" i="38" s="1"/>
  <c r="E56" i="38"/>
  <c r="D56" i="38" s="1"/>
  <c r="E53" i="38"/>
  <c r="E50" i="38"/>
  <c r="D50" i="38" s="1"/>
  <c r="E49" i="38"/>
  <c r="D49" i="38" s="1"/>
  <c r="E48" i="38"/>
  <c r="D48" i="38" s="1"/>
  <c r="E47" i="38"/>
  <c r="D47" i="38" s="1"/>
  <c r="E46" i="38"/>
  <c r="D46" i="38" s="1"/>
  <c r="E45" i="38"/>
  <c r="D45" i="38" s="1"/>
  <c r="E44" i="38"/>
  <c r="D44" i="38" s="1"/>
  <c r="E43" i="38"/>
  <c r="D43" i="38" s="1"/>
  <c r="E40" i="38"/>
  <c r="D40" i="38" s="1"/>
  <c r="E39" i="38"/>
  <c r="D39" i="38" s="1"/>
  <c r="E38" i="38"/>
  <c r="E36" i="38" s="1"/>
  <c r="D36" i="38" s="1"/>
  <c r="E35" i="38"/>
  <c r="D35" i="38" s="1"/>
  <c r="E34" i="38"/>
  <c r="D34" i="38" s="1"/>
  <c r="E33" i="38"/>
  <c r="D33" i="38" s="1"/>
  <c r="E32" i="38"/>
  <c r="D32" i="38" s="1"/>
  <c r="E31" i="38"/>
  <c r="D31" i="38" s="1"/>
  <c r="E30" i="38"/>
  <c r="D30" i="38" s="1"/>
  <c r="E29" i="38"/>
  <c r="E24" i="38"/>
  <c r="D24" i="38" s="1"/>
  <c r="E22" i="38"/>
  <c r="E21" i="38"/>
  <c r="E19" i="38" s="1"/>
  <c r="E18" i="38"/>
  <c r="D18" i="38" s="1"/>
  <c r="E17" i="38"/>
  <c r="D17" i="38" s="1"/>
  <c r="E16" i="38"/>
  <c r="D16" i="38" s="1"/>
  <c r="H307" i="37"/>
  <c r="G307" i="37"/>
  <c r="F307" i="37"/>
  <c r="H305" i="37"/>
  <c r="H303" i="37" s="1"/>
  <c r="G305" i="37"/>
  <c r="G303" i="37"/>
  <c r="H302" i="37"/>
  <c r="H299" i="37" s="1"/>
  <c r="F299" i="37" s="1"/>
  <c r="F301" i="37"/>
  <c r="F297" i="37"/>
  <c r="H295" i="37"/>
  <c r="G295" i="37"/>
  <c r="F295" i="37" s="1"/>
  <c r="G294" i="37"/>
  <c r="F294" i="37"/>
  <c r="H292" i="37"/>
  <c r="G292" i="37"/>
  <c r="F291" i="37"/>
  <c r="H289" i="37"/>
  <c r="G289" i="37"/>
  <c r="F289" i="37" s="1"/>
  <c r="F288" i="37"/>
  <c r="H286" i="37"/>
  <c r="G286" i="37"/>
  <c r="F286" i="37" s="1"/>
  <c r="F285" i="37"/>
  <c r="H283" i="37"/>
  <c r="G283" i="37"/>
  <c r="F282" i="37"/>
  <c r="H280" i="37"/>
  <c r="G280" i="37"/>
  <c r="F280" i="37" s="1"/>
  <c r="F279" i="37"/>
  <c r="H277" i="37"/>
  <c r="G277" i="37"/>
  <c r="F277" i="37" s="1"/>
  <c r="F276" i="37"/>
  <c r="F275" i="37"/>
  <c r="H273" i="37"/>
  <c r="H271" i="37" s="1"/>
  <c r="G273" i="37"/>
  <c r="F273" i="37"/>
  <c r="F270" i="37"/>
  <c r="H268" i="37"/>
  <c r="G268" i="37"/>
  <c r="F267" i="37"/>
  <c r="H265" i="37"/>
  <c r="G265" i="37"/>
  <c r="F265" i="37" s="1"/>
  <c r="F264" i="37"/>
  <c r="H262" i="37"/>
  <c r="G262" i="37"/>
  <c r="F262" i="37" s="1"/>
  <c r="F261" i="37"/>
  <c r="H260" i="37"/>
  <c r="H258" i="37" s="1"/>
  <c r="G260" i="37"/>
  <c r="G258" i="37"/>
  <c r="F257" i="37"/>
  <c r="G256" i="37"/>
  <c r="H254" i="37"/>
  <c r="F253" i="37"/>
  <c r="F252" i="37"/>
  <c r="H250" i="37"/>
  <c r="G250" i="37"/>
  <c r="F250" i="37"/>
  <c r="H249" i="37"/>
  <c r="G249" i="37"/>
  <c r="G248" i="37"/>
  <c r="G246" i="37" s="1"/>
  <c r="F245" i="37"/>
  <c r="H244" i="37"/>
  <c r="G244" i="37"/>
  <c r="G242" i="37" s="1"/>
  <c r="F244" i="37"/>
  <c r="H242" i="37"/>
  <c r="F239" i="37"/>
  <c r="H237" i="37"/>
  <c r="G237" i="37"/>
  <c r="F237" i="37" s="1"/>
  <c r="F236" i="37"/>
  <c r="H234" i="37"/>
  <c r="G234" i="37"/>
  <c r="F234" i="37" s="1"/>
  <c r="G233" i="37"/>
  <c r="G229" i="37" s="1"/>
  <c r="F229" i="37" s="1"/>
  <c r="F233" i="37"/>
  <c r="G232" i="37"/>
  <c r="F232" i="37" s="1"/>
  <c r="F231" i="37"/>
  <c r="H229" i="37"/>
  <c r="H228" i="37"/>
  <c r="G228" i="37"/>
  <c r="F228" i="37" s="1"/>
  <c r="F227" i="37"/>
  <c r="H226" i="37"/>
  <c r="H224" i="37" s="1"/>
  <c r="G226" i="37"/>
  <c r="G224" i="37" s="1"/>
  <c r="F224" i="37" s="1"/>
  <c r="F223" i="37"/>
  <c r="F222" i="37"/>
  <c r="F221" i="37"/>
  <c r="H220" i="37"/>
  <c r="G220" i="37"/>
  <c r="F220" i="37" s="1"/>
  <c r="H219" i="37"/>
  <c r="G219" i="37"/>
  <c r="F219" i="37" s="1"/>
  <c r="F218" i="37"/>
  <c r="H217" i="37"/>
  <c r="G217" i="37"/>
  <c r="H214" i="37"/>
  <c r="G214" i="37"/>
  <c r="F214" i="37"/>
  <c r="H212" i="37"/>
  <c r="G212" i="37"/>
  <c r="F212" i="37" s="1"/>
  <c r="F209" i="37"/>
  <c r="F208" i="37"/>
  <c r="H206" i="37"/>
  <c r="G206" i="37"/>
  <c r="F206" i="37" s="1"/>
  <c r="F205" i="37"/>
  <c r="H203" i="37"/>
  <c r="G203" i="37"/>
  <c r="F203" i="37" s="1"/>
  <c r="F202" i="37"/>
  <c r="H200" i="37"/>
  <c r="G200" i="37"/>
  <c r="F199" i="37"/>
  <c r="F198" i="37"/>
  <c r="F197" i="37"/>
  <c r="F196" i="37"/>
  <c r="H194" i="37"/>
  <c r="G194" i="37"/>
  <c r="F194" i="37" s="1"/>
  <c r="F193" i="37"/>
  <c r="F192" i="37"/>
  <c r="F191" i="37"/>
  <c r="F190" i="37"/>
  <c r="H188" i="37"/>
  <c r="G188" i="37"/>
  <c r="F188" i="37"/>
  <c r="H183" i="37"/>
  <c r="H181" i="37" s="1"/>
  <c r="G183" i="37"/>
  <c r="F183" i="37" s="1"/>
  <c r="F180" i="37"/>
  <c r="H178" i="37"/>
  <c r="G178" i="37"/>
  <c r="F178" i="37" s="1"/>
  <c r="F177" i="37"/>
  <c r="H175" i="37"/>
  <c r="G175" i="37"/>
  <c r="F175" i="37" s="1"/>
  <c r="H174" i="37"/>
  <c r="H172" i="37" s="1"/>
  <c r="G174" i="37"/>
  <c r="G172" i="37" s="1"/>
  <c r="H171" i="37"/>
  <c r="G171" i="37"/>
  <c r="F171" i="37"/>
  <c r="H169" i="37"/>
  <c r="G169" i="37"/>
  <c r="F169" i="37" s="1"/>
  <c r="F168" i="37"/>
  <c r="H166" i="37"/>
  <c r="G166" i="37"/>
  <c r="F166" i="37" s="1"/>
  <c r="H165" i="37"/>
  <c r="H163" i="37" s="1"/>
  <c r="G165" i="37"/>
  <c r="G163" i="37" s="1"/>
  <c r="H160" i="37"/>
  <c r="H158" i="37" s="1"/>
  <c r="G160" i="37"/>
  <c r="F160" i="37" s="1"/>
  <c r="G158" i="37"/>
  <c r="F157" i="37"/>
  <c r="H155" i="37"/>
  <c r="G155" i="37"/>
  <c r="F155" i="37" s="1"/>
  <c r="F154" i="37"/>
  <c r="H152" i="37"/>
  <c r="G152" i="37"/>
  <c r="F152" i="37" s="1"/>
  <c r="F151" i="37"/>
  <c r="H149" i="37"/>
  <c r="G149" i="37"/>
  <c r="F149" i="37" s="1"/>
  <c r="F148" i="37"/>
  <c r="H146" i="37"/>
  <c r="G146" i="37"/>
  <c r="F146" i="37" s="1"/>
  <c r="H145" i="37"/>
  <c r="G145" i="37"/>
  <c r="G143" i="37" s="1"/>
  <c r="F145" i="37"/>
  <c r="H143" i="37"/>
  <c r="H140" i="37"/>
  <c r="H138" i="37" s="1"/>
  <c r="G140" i="37"/>
  <c r="G138" i="37" s="1"/>
  <c r="H137" i="37"/>
  <c r="G137" i="37"/>
  <c r="F137" i="37" s="1"/>
  <c r="F136" i="37"/>
  <c r="H135" i="37"/>
  <c r="H129" i="37" s="1"/>
  <c r="G135" i="37"/>
  <c r="G129" i="37" s="1"/>
  <c r="F135" i="37"/>
  <c r="F134" i="37"/>
  <c r="F133" i="37"/>
  <c r="F132" i="37"/>
  <c r="F131" i="37"/>
  <c r="F128" i="37"/>
  <c r="F127" i="37"/>
  <c r="F126" i="37"/>
  <c r="F125" i="37"/>
  <c r="H123" i="37"/>
  <c r="G123" i="37"/>
  <c r="F122" i="37"/>
  <c r="H120" i="37"/>
  <c r="G120" i="37"/>
  <c r="F120" i="37" s="1"/>
  <c r="F119" i="37"/>
  <c r="F118" i="37"/>
  <c r="F117" i="37"/>
  <c r="F116" i="37"/>
  <c r="H115" i="37"/>
  <c r="G115" i="37"/>
  <c r="G113" i="37" s="1"/>
  <c r="F115" i="37"/>
  <c r="H113" i="37"/>
  <c r="F112" i="37"/>
  <c r="F111" i="37"/>
  <c r="F110" i="37"/>
  <c r="H108" i="37"/>
  <c r="G108" i="37"/>
  <c r="F107" i="37"/>
  <c r="F106" i="37"/>
  <c r="F105" i="37"/>
  <c r="F104" i="37"/>
  <c r="H103" i="37"/>
  <c r="F103" i="37"/>
  <c r="F102" i="37"/>
  <c r="H100" i="37"/>
  <c r="G100" i="37"/>
  <c r="F100" i="37"/>
  <c r="F99" i="37"/>
  <c r="F98" i="37"/>
  <c r="F97" i="37"/>
  <c r="H96" i="37"/>
  <c r="H94" i="37" s="1"/>
  <c r="G96" i="37"/>
  <c r="G94" i="37" s="1"/>
  <c r="F94" i="37" s="1"/>
  <c r="F93" i="37"/>
  <c r="F92" i="37"/>
  <c r="H90" i="37"/>
  <c r="G90" i="37"/>
  <c r="F87" i="37"/>
  <c r="H85" i="37"/>
  <c r="G85" i="37"/>
  <c r="F84" i="37"/>
  <c r="H82" i="37"/>
  <c r="G82" i="37"/>
  <c r="F82" i="37"/>
  <c r="F81" i="37"/>
  <c r="H79" i="37"/>
  <c r="F79" i="37" s="1"/>
  <c r="G79" i="37"/>
  <c r="F78" i="37"/>
  <c r="H76" i="37"/>
  <c r="G76" i="37"/>
  <c r="F76" i="37"/>
  <c r="F75" i="37"/>
  <c r="F74" i="37"/>
  <c r="H72" i="37"/>
  <c r="G72" i="37"/>
  <c r="F72" i="37" s="1"/>
  <c r="F71" i="37"/>
  <c r="H69" i="37"/>
  <c r="G69" i="37"/>
  <c r="F69" i="37" s="1"/>
  <c r="F68" i="37"/>
  <c r="F67" i="37"/>
  <c r="F66" i="37"/>
  <c r="H64" i="37"/>
  <c r="G64" i="37"/>
  <c r="F64" i="37" s="1"/>
  <c r="F61" i="37"/>
  <c r="H59" i="37"/>
  <c r="G59" i="37"/>
  <c r="F57" i="37"/>
  <c r="H55" i="37"/>
  <c r="G55" i="37"/>
  <c r="F54" i="37"/>
  <c r="H52" i="37"/>
  <c r="G52" i="37"/>
  <c r="F51" i="37"/>
  <c r="H49" i="37"/>
  <c r="G49" i="37"/>
  <c r="F48" i="37"/>
  <c r="H46" i="37"/>
  <c r="H44" i="37" s="1"/>
  <c r="G46" i="37"/>
  <c r="F39" i="37"/>
  <c r="H37" i="37"/>
  <c r="G37" i="37"/>
  <c r="F37" i="37" s="1"/>
  <c r="F36" i="37"/>
  <c r="H34" i="37"/>
  <c r="G34" i="37"/>
  <c r="F34" i="37" s="1"/>
  <c r="H33" i="37"/>
  <c r="H31" i="37" s="1"/>
  <c r="G33" i="37"/>
  <c r="F33" i="37"/>
  <c r="G31" i="37"/>
  <c r="F31" i="37" s="1"/>
  <c r="F30" i="37"/>
  <c r="H28" i="37"/>
  <c r="G28" i="37"/>
  <c r="F28" i="37" s="1"/>
  <c r="F27" i="37"/>
  <c r="H25" i="37"/>
  <c r="G25" i="37"/>
  <c r="F25" i="37" s="1"/>
  <c r="H24" i="37"/>
  <c r="F24" i="37" s="1"/>
  <c r="G24" i="37"/>
  <c r="F23" i="37"/>
  <c r="F22" i="37"/>
  <c r="G20" i="37"/>
  <c r="F19" i="37"/>
  <c r="F18" i="37"/>
  <c r="H16" i="37"/>
  <c r="G16" i="37"/>
  <c r="F16" i="37" s="1"/>
  <c r="F15" i="37"/>
  <c r="F14" i="37"/>
  <c r="H13" i="37"/>
  <c r="H11" i="37" s="1"/>
  <c r="G13" i="37"/>
  <c r="G11" i="37" s="1"/>
  <c r="H796" i="34"/>
  <c r="H794" i="34" s="1"/>
  <c r="I794" i="34"/>
  <c r="I792" i="34" s="1"/>
  <c r="H780" i="34"/>
  <c r="G780" i="34"/>
  <c r="H776" i="34"/>
  <c r="G776" i="34" s="1"/>
  <c r="H775" i="34"/>
  <c r="G775" i="34" s="1"/>
  <c r="H774" i="34"/>
  <c r="H773" i="34"/>
  <c r="G773" i="34" s="1"/>
  <c r="H772" i="34"/>
  <c r="G772" i="34" s="1"/>
  <c r="H762" i="34"/>
  <c r="G762" i="34"/>
  <c r="H756" i="34"/>
  <c r="G756" i="34" s="1"/>
  <c r="H750" i="34"/>
  <c r="G750" i="34"/>
  <c r="H747" i="34"/>
  <c r="G747" i="34" s="1"/>
  <c r="H741" i="34"/>
  <c r="G741" i="34"/>
  <c r="H731" i="34"/>
  <c r="I729" i="34"/>
  <c r="H728" i="34"/>
  <c r="G728" i="34" s="1"/>
  <c r="I726" i="34"/>
  <c r="G726" i="34"/>
  <c r="I705" i="34"/>
  <c r="H705" i="34"/>
  <c r="H704" i="34"/>
  <c r="G704" i="34" s="1"/>
  <c r="H703" i="34"/>
  <c r="G703" i="34" s="1"/>
  <c r="H702" i="34"/>
  <c r="G702" i="34" s="1"/>
  <c r="G701" i="34"/>
  <c r="G700" i="34"/>
  <c r="G699" i="34"/>
  <c r="G698" i="34"/>
  <c r="G697" i="34"/>
  <c r="G696" i="34"/>
  <c r="G695" i="34"/>
  <c r="I690" i="34"/>
  <c r="H689" i="34"/>
  <c r="H688" i="34" s="1"/>
  <c r="I685" i="34"/>
  <c r="G685" i="34" s="1"/>
  <c r="H684" i="34"/>
  <c r="G684" i="34" s="1"/>
  <c r="H659" i="34"/>
  <c r="I649" i="34"/>
  <c r="G649" i="34"/>
  <c r="I648" i="34"/>
  <c r="G648" i="34" s="1"/>
  <c r="H647" i="34"/>
  <c r="G647" i="34" s="1"/>
  <c r="H646" i="34"/>
  <c r="G646" i="34" s="1"/>
  <c r="H645" i="34"/>
  <c r="G645" i="34" s="1"/>
  <c r="H644" i="34"/>
  <c r="G644" i="34" s="1"/>
  <c r="H643" i="34"/>
  <c r="G643" i="34" s="1"/>
  <c r="G636" i="34"/>
  <c r="G635" i="34"/>
  <c r="G634" i="34"/>
  <c r="G633" i="34"/>
  <c r="G632" i="34"/>
  <c r="G631" i="34"/>
  <c r="G630" i="34"/>
  <c r="G629" i="34"/>
  <c r="G628" i="34"/>
  <c r="G627" i="34"/>
  <c r="G626" i="34"/>
  <c r="G625" i="34"/>
  <c r="G624" i="34"/>
  <c r="H623" i="34"/>
  <c r="H621" i="34" s="1"/>
  <c r="G621" i="34" s="1"/>
  <c r="G622" i="34"/>
  <c r="G620" i="34"/>
  <c r="H619" i="34"/>
  <c r="G619" i="34" s="1"/>
  <c r="H618" i="34"/>
  <c r="G618" i="34" s="1"/>
  <c r="H617" i="34"/>
  <c r="G614" i="34"/>
  <c r="G613" i="34"/>
  <c r="G612" i="34"/>
  <c r="G611" i="34"/>
  <c r="G610" i="34"/>
  <c r="H608" i="34"/>
  <c r="G608" i="34" s="1"/>
  <c r="H607" i="34"/>
  <c r="G607" i="34" s="1"/>
  <c r="H600" i="34"/>
  <c r="H598" i="34" s="1"/>
  <c r="I596" i="34"/>
  <c r="H582" i="34"/>
  <c r="G582" i="34" s="1"/>
  <c r="H581" i="34"/>
  <c r="G581" i="34" s="1"/>
  <c r="H580" i="34"/>
  <c r="G580" i="34" s="1"/>
  <c r="H579" i="34"/>
  <c r="G579" i="34" s="1"/>
  <c r="H578" i="34"/>
  <c r="G578" i="34" s="1"/>
  <c r="H577" i="34"/>
  <c r="G577" i="34" s="1"/>
  <c r="I574" i="34"/>
  <c r="G574" i="34" s="1"/>
  <c r="I573" i="34"/>
  <c r="G573" i="34" s="1"/>
  <c r="H572" i="34"/>
  <c r="G572" i="34" s="1"/>
  <c r="H571" i="34"/>
  <c r="G571" i="34" s="1"/>
  <c r="H570" i="34"/>
  <c r="H563" i="34"/>
  <c r="G563" i="34" s="1"/>
  <c r="I562" i="34"/>
  <c r="G562" i="34" s="1"/>
  <c r="I561" i="34"/>
  <c r="G561" i="34" s="1"/>
  <c r="H560" i="34"/>
  <c r="G560" i="34" s="1"/>
  <c r="H559" i="34"/>
  <c r="G558" i="34"/>
  <c r="G557" i="34"/>
  <c r="G556" i="34"/>
  <c r="G555" i="34"/>
  <c r="G554" i="34"/>
  <c r="G553" i="34"/>
  <c r="G552" i="34"/>
  <c r="I547" i="34"/>
  <c r="G547" i="34" s="1"/>
  <c r="I546" i="34"/>
  <c r="G546" i="34" s="1"/>
  <c r="I545" i="34"/>
  <c r="G545" i="34" s="1"/>
  <c r="G544" i="34"/>
  <c r="H543" i="34"/>
  <c r="G543" i="34"/>
  <c r="H542" i="34"/>
  <c r="G542" i="34" s="1"/>
  <c r="H541" i="34"/>
  <c r="G541" i="34" s="1"/>
  <c r="H540" i="34"/>
  <c r="G540" i="34" s="1"/>
  <c r="H539" i="34"/>
  <c r="G539" i="34" s="1"/>
  <c r="H538" i="34"/>
  <c r="G538" i="34" s="1"/>
  <c r="H537" i="34"/>
  <c r="G537" i="34" s="1"/>
  <c r="H536" i="34"/>
  <c r="G536" i="34" s="1"/>
  <c r="H535" i="34"/>
  <c r="G535" i="34" s="1"/>
  <c r="H534" i="34"/>
  <c r="G534" i="34" s="1"/>
  <c r="H533" i="34"/>
  <c r="G533" i="34" s="1"/>
  <c r="I526" i="34"/>
  <c r="I452" i="34"/>
  <c r="H452" i="34"/>
  <c r="G452" i="34"/>
  <c r="G445" i="34"/>
  <c r="E445" i="34"/>
  <c r="G444" i="34"/>
  <c r="I442" i="34"/>
  <c r="G442" i="34" s="1"/>
  <c r="I439" i="34"/>
  <c r="I438" i="34"/>
  <c r="H437" i="34"/>
  <c r="G437" i="34" s="1"/>
  <c r="H436" i="34"/>
  <c r="G436" i="34" s="1"/>
  <c r="H435" i="34"/>
  <c r="G435" i="34" s="1"/>
  <c r="H434" i="34"/>
  <c r="G434" i="34" s="1"/>
  <c r="I429" i="34"/>
  <c r="I428" i="34"/>
  <c r="G428" i="34" s="1"/>
  <c r="H427" i="34"/>
  <c r="G427" i="34" s="1"/>
  <c r="I416" i="34"/>
  <c r="G416" i="34" s="1"/>
  <c r="I415" i="34"/>
  <c r="G415" i="34" s="1"/>
  <c r="H414" i="34"/>
  <c r="G414" i="34" s="1"/>
  <c r="H413" i="34"/>
  <c r="I406" i="34"/>
  <c r="G406" i="34" s="1"/>
  <c r="I405" i="34"/>
  <c r="G405" i="34" s="1"/>
  <c r="H404" i="34"/>
  <c r="G404" i="34"/>
  <c r="H403" i="34"/>
  <c r="G403" i="34" s="1"/>
  <c r="H402" i="34"/>
  <c r="G402" i="34" s="1"/>
  <c r="H401" i="34"/>
  <c r="I370" i="34"/>
  <c r="G370" i="34" s="1"/>
  <c r="I369" i="34"/>
  <c r="G369" i="34" s="1"/>
  <c r="E369" i="34"/>
  <c r="H368" i="34"/>
  <c r="G368" i="34" s="1"/>
  <c r="H367" i="34"/>
  <c r="G367" i="34" s="1"/>
  <c r="H366" i="34"/>
  <c r="G366" i="34" s="1"/>
  <c r="H365" i="34"/>
  <c r="H363" i="34" s="1"/>
  <c r="I363" i="34"/>
  <c r="I358" i="34"/>
  <c r="G358" i="34" s="1"/>
  <c r="I357" i="34"/>
  <c r="H355" i="34"/>
  <c r="H353" i="34" s="1"/>
  <c r="I352" i="34"/>
  <c r="G352" i="34" s="1"/>
  <c r="H351" i="34"/>
  <c r="G351" i="34" s="1"/>
  <c r="I348" i="34"/>
  <c r="I346" i="34" s="1"/>
  <c r="H346" i="34"/>
  <c r="I328" i="34"/>
  <c r="G328" i="34" s="1"/>
  <c r="I327" i="34"/>
  <c r="G327" i="34" s="1"/>
  <c r="I309" i="34"/>
  <c r="H309" i="34"/>
  <c r="I303" i="34"/>
  <c r="H303" i="34"/>
  <c r="G303" i="34"/>
  <c r="I286" i="34"/>
  <c r="I282" i="34" s="1"/>
  <c r="I280" i="34" s="1"/>
  <c r="H285" i="34"/>
  <c r="G285" i="34" s="1"/>
  <c r="H284" i="34"/>
  <c r="G284" i="34" s="1"/>
  <c r="I266" i="34"/>
  <c r="H266" i="34"/>
  <c r="G266" i="34" s="1"/>
  <c r="I261" i="34"/>
  <c r="G261" i="34" s="1"/>
  <c r="I260" i="34"/>
  <c r="G260" i="34" s="1"/>
  <c r="H252" i="34"/>
  <c r="I239" i="34"/>
  <c r="G239" i="34" s="1"/>
  <c r="H238" i="34"/>
  <c r="H237" i="34"/>
  <c r="E237" i="34"/>
  <c r="H236" i="34"/>
  <c r="G236" i="34" s="1"/>
  <c r="I222" i="34"/>
  <c r="H222" i="34"/>
  <c r="I117" i="34"/>
  <c r="G117" i="34" s="1"/>
  <c r="I116" i="34"/>
  <c r="G116" i="34" s="1"/>
  <c r="I115" i="34"/>
  <c r="G115" i="34" s="1"/>
  <c r="I114" i="34"/>
  <c r="G114" i="34" s="1"/>
  <c r="I113" i="34"/>
  <c r="G113" i="34" s="1"/>
  <c r="I112" i="34"/>
  <c r="G112" i="34" s="1"/>
  <c r="I111" i="34"/>
  <c r="G111" i="34" s="1"/>
  <c r="H110" i="34"/>
  <c r="G110" i="34" s="1"/>
  <c r="H109" i="34"/>
  <c r="G109" i="34" s="1"/>
  <c r="H108" i="34"/>
  <c r="G108" i="34" s="1"/>
  <c r="H107" i="34"/>
  <c r="G107" i="34" s="1"/>
  <c r="H106" i="34"/>
  <c r="G106" i="34"/>
  <c r="H105" i="34"/>
  <c r="G105" i="34" s="1"/>
  <c r="H104" i="34"/>
  <c r="G104" i="34" s="1"/>
  <c r="H103" i="34"/>
  <c r="G103" i="34" s="1"/>
  <c r="H102" i="34"/>
  <c r="G102" i="34" s="1"/>
  <c r="H101" i="34"/>
  <c r="G101" i="34" s="1"/>
  <c r="H100" i="34"/>
  <c r="H83" i="34"/>
  <c r="G83" i="34" s="1"/>
  <c r="H82" i="34"/>
  <c r="G82" i="34" s="1"/>
  <c r="H81" i="34"/>
  <c r="G81" i="34" s="1"/>
  <c r="H80" i="34"/>
  <c r="G80" i="34" s="1"/>
  <c r="H79" i="34"/>
  <c r="G79" i="34" s="1"/>
  <c r="H78" i="34"/>
  <c r="G78" i="34" s="1"/>
  <c r="H77" i="34"/>
  <c r="G77" i="34" s="1"/>
  <c r="H76" i="34"/>
  <c r="H75" i="34"/>
  <c r="G75" i="34" s="1"/>
  <c r="I61" i="34"/>
  <c r="G61" i="34" s="1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I42" i="34"/>
  <c r="G42" i="34" s="1"/>
  <c r="I41" i="34"/>
  <c r="G41" i="34" s="1"/>
  <c r="I40" i="34"/>
  <c r="G40" i="34" s="1"/>
  <c r="I39" i="34"/>
  <c r="H38" i="34"/>
  <c r="G38" i="34" s="1"/>
  <c r="H37" i="34"/>
  <c r="G37" i="34" s="1"/>
  <c r="H36" i="34"/>
  <c r="G36" i="34" s="1"/>
  <c r="H35" i="34"/>
  <c r="G35" i="34" s="1"/>
  <c r="H34" i="34"/>
  <c r="G34" i="34" s="1"/>
  <c r="H33" i="34"/>
  <c r="G33" i="34" s="1"/>
  <c r="H32" i="34"/>
  <c r="G32" i="34" s="1"/>
  <c r="H31" i="34"/>
  <c r="G31" i="34" s="1"/>
  <c r="H30" i="34"/>
  <c r="G30" i="34" s="1"/>
  <c r="H29" i="34"/>
  <c r="G29" i="34" s="1"/>
  <c r="H28" i="34"/>
  <c r="G28" i="34" s="1"/>
  <c r="H27" i="34"/>
  <c r="G27" i="34" s="1"/>
  <c r="H26" i="34"/>
  <c r="G26" i="34" s="1"/>
  <c r="H25" i="34"/>
  <c r="G25" i="34" s="1"/>
  <c r="H24" i="34"/>
  <c r="G24" i="34" s="1"/>
  <c r="H23" i="34"/>
  <c r="G23" i="34" s="1"/>
  <c r="H22" i="34"/>
  <c r="G22" i="34" s="1"/>
  <c r="H21" i="34"/>
  <c r="G21" i="34" s="1"/>
  <c r="H20" i="34"/>
  <c r="G20" i="34" s="1"/>
  <c r="H19" i="34"/>
  <c r="G19" i="34"/>
  <c r="H18" i="34"/>
  <c r="G18" i="34" s="1"/>
  <c r="H17" i="34"/>
  <c r="G17" i="34" s="1"/>
  <c r="H16" i="34"/>
  <c r="G16" i="34" s="1"/>
  <c r="H15" i="34"/>
  <c r="G15" i="34" s="1"/>
  <c r="D97" i="33"/>
  <c r="D96" i="33"/>
  <c r="F94" i="33"/>
  <c r="F88" i="33" s="1"/>
  <c r="E94" i="33"/>
  <c r="E88" i="33" s="1"/>
  <c r="D94" i="33"/>
  <c r="D93" i="33"/>
  <c r="D92" i="33"/>
  <c r="F90" i="33"/>
  <c r="D90" i="33"/>
  <c r="D87" i="33"/>
  <c r="D86" i="33"/>
  <c r="F84" i="33"/>
  <c r="F82" i="33" s="1"/>
  <c r="F80" i="33" s="1"/>
  <c r="D84" i="33"/>
  <c r="D79" i="33"/>
  <c r="D75" i="33"/>
  <c r="D74" i="33"/>
  <c r="F72" i="33"/>
  <c r="F66" i="33" s="1"/>
  <c r="E71" i="33"/>
  <c r="E66" i="33" s="1"/>
  <c r="D66" i="33" s="1"/>
  <c r="D71" i="33"/>
  <c r="D70" i="33"/>
  <c r="D68" i="33"/>
  <c r="D65" i="33"/>
  <c r="D64" i="33"/>
  <c r="F62" i="33"/>
  <c r="E62" i="33"/>
  <c r="D62" i="33" s="1"/>
  <c r="D61" i="33"/>
  <c r="D60" i="33"/>
  <c r="D59" i="33"/>
  <c r="F57" i="33"/>
  <c r="D57" i="33"/>
  <c r="F51" i="33"/>
  <c r="E51" i="33"/>
  <c r="D51" i="33" s="1"/>
  <c r="F47" i="33"/>
  <c r="F45" i="33" s="1"/>
  <c r="E47" i="33"/>
  <c r="E45" i="33" s="1"/>
  <c r="D47" i="33"/>
  <c r="F41" i="33"/>
  <c r="D41" i="33" s="1"/>
  <c r="F37" i="33"/>
  <c r="D37" i="33" s="1"/>
  <c r="D32" i="33"/>
  <c r="D31" i="33"/>
  <c r="F29" i="33"/>
  <c r="D29" i="33"/>
  <c r="F229" i="32"/>
  <c r="D229" i="32" s="1"/>
  <c r="F228" i="32"/>
  <c r="D228" i="32" s="1"/>
  <c r="F227" i="32"/>
  <c r="D227" i="32" s="1"/>
  <c r="F226" i="32"/>
  <c r="D226" i="32" s="1"/>
  <c r="F223" i="32"/>
  <c r="D223" i="32" s="1"/>
  <c r="F220" i="32"/>
  <c r="F219" i="32"/>
  <c r="F218" i="32"/>
  <c r="F215" i="32"/>
  <c r="F213" i="32" s="1"/>
  <c r="D213" i="32" s="1"/>
  <c r="F212" i="32"/>
  <c r="F211" i="32"/>
  <c r="F210" i="32"/>
  <c r="F205" i="32"/>
  <c r="D205" i="32" s="1"/>
  <c r="F204" i="32"/>
  <c r="D204" i="32" s="1"/>
  <c r="F203" i="32"/>
  <c r="D203" i="32" s="1"/>
  <c r="F202" i="32"/>
  <c r="F199" i="32"/>
  <c r="F197" i="32" s="1"/>
  <c r="D197" i="32" s="1"/>
  <c r="F196" i="32"/>
  <c r="D196" i="32" s="1"/>
  <c r="F195" i="32"/>
  <c r="D195" i="32" s="1"/>
  <c r="F194" i="32"/>
  <c r="F193" i="32"/>
  <c r="D193" i="32" s="1"/>
  <c r="F190" i="32"/>
  <c r="D190" i="32" s="1"/>
  <c r="F189" i="32"/>
  <c r="D189" i="32" s="1"/>
  <c r="F188" i="32"/>
  <c r="D188" i="32" s="1"/>
  <c r="F187" i="32"/>
  <c r="F184" i="32"/>
  <c r="D184" i="32" s="1"/>
  <c r="F183" i="32"/>
  <c r="D183" i="32" s="1"/>
  <c r="F182" i="32"/>
  <c r="F179" i="32"/>
  <c r="D179" i="32" s="1"/>
  <c r="F178" i="32"/>
  <c r="D178" i="32" s="1"/>
  <c r="F177" i="32"/>
  <c r="F175" i="32" s="1"/>
  <c r="E170" i="32"/>
  <c r="D170" i="32" s="1"/>
  <c r="E169" i="32"/>
  <c r="D169" i="32" s="1"/>
  <c r="D167" i="32" s="1"/>
  <c r="E166" i="32"/>
  <c r="E164" i="32" s="1"/>
  <c r="D164" i="32" s="1"/>
  <c r="E163" i="32"/>
  <c r="E161" i="32" s="1"/>
  <c r="D161" i="32" s="1"/>
  <c r="E160" i="32"/>
  <c r="D160" i="32" s="1"/>
  <c r="E159" i="32"/>
  <c r="E157" i="32" s="1"/>
  <c r="D157" i="32" s="1"/>
  <c r="E156" i="32"/>
  <c r="E154" i="32" s="1"/>
  <c r="D154" i="32" s="1"/>
  <c r="E153" i="32"/>
  <c r="D153" i="32" s="1"/>
  <c r="E152" i="32"/>
  <c r="D152" i="32" s="1"/>
  <c r="E151" i="32"/>
  <c r="E150" i="32"/>
  <c r="D150" i="32" s="1"/>
  <c r="E147" i="32"/>
  <c r="D147" i="32" s="1"/>
  <c r="E146" i="32"/>
  <c r="E141" i="32"/>
  <c r="E139" i="32" s="1"/>
  <c r="D139" i="32" s="1"/>
  <c r="E138" i="32"/>
  <c r="D138" i="32" s="1"/>
  <c r="D137" i="32"/>
  <c r="E136" i="32"/>
  <c r="D136" i="32" s="1"/>
  <c r="E135" i="32"/>
  <c r="E132" i="32"/>
  <c r="D132" i="32" s="1"/>
  <c r="E131" i="32"/>
  <c r="D131" i="32" s="1"/>
  <c r="D126" i="32"/>
  <c r="D125" i="32"/>
  <c r="D124" i="32"/>
  <c r="D123" i="32"/>
  <c r="E121" i="32"/>
  <c r="D121" i="32" s="1"/>
  <c r="E119" i="32"/>
  <c r="D119" i="32" s="1"/>
  <c r="E118" i="32"/>
  <c r="D118" i="32" s="1"/>
  <c r="E117" i="32"/>
  <c r="D117" i="32" s="1"/>
  <c r="D114" i="32"/>
  <c r="D113" i="32"/>
  <c r="D112" i="32"/>
  <c r="D111" i="32"/>
  <c r="E109" i="32"/>
  <c r="D109" i="32" s="1"/>
  <c r="E107" i="32"/>
  <c r="D107" i="32" s="1"/>
  <c r="E106" i="32"/>
  <c r="D106" i="32" s="1"/>
  <c r="E105" i="32"/>
  <c r="E102" i="32"/>
  <c r="D102" i="32" s="1"/>
  <c r="E101" i="32"/>
  <c r="D101" i="32" s="1"/>
  <c r="E98" i="32"/>
  <c r="D98" i="32" s="1"/>
  <c r="E97" i="32"/>
  <c r="D97" i="32" s="1"/>
  <c r="E92" i="32"/>
  <c r="D92" i="32" s="1"/>
  <c r="E91" i="32"/>
  <c r="E88" i="32"/>
  <c r="E87" i="32"/>
  <c r="D87" i="32" s="1"/>
  <c r="E82" i="32"/>
  <c r="D82" i="32" s="1"/>
  <c r="E81" i="32"/>
  <c r="D81" i="32" s="1"/>
  <c r="E80" i="32"/>
  <c r="E77" i="32"/>
  <c r="D77" i="32" s="1"/>
  <c r="E76" i="32"/>
  <c r="D76" i="32" s="1"/>
  <c r="E73" i="32"/>
  <c r="D73" i="32" s="1"/>
  <c r="E72" i="32"/>
  <c r="D72" i="32" s="1"/>
  <c r="E67" i="32"/>
  <c r="D67" i="32" s="1"/>
  <c r="E66" i="32"/>
  <c r="D66" i="32" s="1"/>
  <c r="E65" i="32"/>
  <c r="D65" i="32" s="1"/>
  <c r="E64" i="32"/>
  <c r="D64" i="32" s="1"/>
  <c r="E63" i="32"/>
  <c r="D63" i="32" s="1"/>
  <c r="E62" i="32"/>
  <c r="D62" i="32" s="1"/>
  <c r="E61" i="32"/>
  <c r="D61" i="32" s="1"/>
  <c r="E60" i="32"/>
  <c r="D60" i="32" s="1"/>
  <c r="E57" i="32"/>
  <c r="E56" i="32"/>
  <c r="D56" i="32" s="1"/>
  <c r="E53" i="32"/>
  <c r="D53" i="32" s="1"/>
  <c r="E50" i="32"/>
  <c r="D50" i="32" s="1"/>
  <c r="E49" i="32"/>
  <c r="D49" i="32" s="1"/>
  <c r="E48" i="32"/>
  <c r="D48" i="32" s="1"/>
  <c r="E47" i="32"/>
  <c r="D47" i="32" s="1"/>
  <c r="E46" i="32"/>
  <c r="D46" i="32" s="1"/>
  <c r="E45" i="32"/>
  <c r="D45" i="32" s="1"/>
  <c r="E44" i="32"/>
  <c r="D44" i="32" s="1"/>
  <c r="E43" i="32"/>
  <c r="D43" i="32" s="1"/>
  <c r="E40" i="32"/>
  <c r="D40" i="32" s="1"/>
  <c r="E39" i="32"/>
  <c r="D39" i="32" s="1"/>
  <c r="E38" i="32"/>
  <c r="D38" i="32" s="1"/>
  <c r="E35" i="32"/>
  <c r="D35" i="32" s="1"/>
  <c r="E34" i="32"/>
  <c r="D34" i="32" s="1"/>
  <c r="E33" i="32"/>
  <c r="D33" i="32" s="1"/>
  <c r="E32" i="32"/>
  <c r="D32" i="32" s="1"/>
  <c r="E31" i="32"/>
  <c r="D31" i="32" s="1"/>
  <c r="E30" i="32"/>
  <c r="D30" i="32" s="1"/>
  <c r="E29" i="32"/>
  <c r="D29" i="32" s="1"/>
  <c r="E24" i="32"/>
  <c r="D24" i="32" s="1"/>
  <c r="E21" i="32"/>
  <c r="E19" i="32" s="1"/>
  <c r="E18" i="32"/>
  <c r="D18" i="32" s="1"/>
  <c r="E17" i="32"/>
  <c r="D17" i="32" s="1"/>
  <c r="E16" i="32"/>
  <c r="H307" i="31"/>
  <c r="H305" i="31" s="1"/>
  <c r="H303" i="31" s="1"/>
  <c r="G307" i="31"/>
  <c r="F307" i="31" s="1"/>
  <c r="H302" i="31"/>
  <c r="H299" i="31" s="1"/>
  <c r="F299" i="31" s="1"/>
  <c r="F301" i="31"/>
  <c r="F297" i="31"/>
  <c r="H295" i="31"/>
  <c r="G295" i="31"/>
  <c r="F295" i="31" s="1"/>
  <c r="G294" i="31"/>
  <c r="F294" i="31" s="1"/>
  <c r="H292" i="31"/>
  <c r="F291" i="31"/>
  <c r="H289" i="31"/>
  <c r="G289" i="31"/>
  <c r="F289" i="31"/>
  <c r="F288" i="31"/>
  <c r="H286" i="31"/>
  <c r="G286" i="31"/>
  <c r="F286" i="31" s="1"/>
  <c r="F285" i="31"/>
  <c r="H283" i="31"/>
  <c r="G283" i="31"/>
  <c r="F283" i="31"/>
  <c r="F282" i="31"/>
  <c r="H280" i="31"/>
  <c r="G280" i="31"/>
  <c r="F280" i="31" s="1"/>
  <c r="F279" i="31"/>
  <c r="H277" i="31"/>
  <c r="G277" i="31"/>
  <c r="F277" i="31"/>
  <c r="F276" i="31"/>
  <c r="F275" i="31"/>
  <c r="H273" i="31"/>
  <c r="G273" i="31"/>
  <c r="F270" i="31"/>
  <c r="H268" i="31"/>
  <c r="G268" i="31"/>
  <c r="F268" i="31"/>
  <c r="F267" i="31"/>
  <c r="H265" i="31"/>
  <c r="G265" i="31"/>
  <c r="F265" i="31" s="1"/>
  <c r="F264" i="31"/>
  <c r="H262" i="31"/>
  <c r="G262" i="31"/>
  <c r="F262" i="31"/>
  <c r="F261" i="31"/>
  <c r="H260" i="31"/>
  <c r="H258" i="31" s="1"/>
  <c r="G260" i="31"/>
  <c r="G258" i="31" s="1"/>
  <c r="F257" i="31"/>
  <c r="G256" i="31"/>
  <c r="F256" i="31" s="1"/>
  <c r="H254" i="31"/>
  <c r="G254" i="31"/>
  <c r="F254" i="31" s="1"/>
  <c r="F253" i="31"/>
  <c r="F252" i="31"/>
  <c r="H250" i="31"/>
  <c r="G250" i="31"/>
  <c r="H249" i="31"/>
  <c r="H246" i="31" s="1"/>
  <c r="G249" i="31"/>
  <c r="G248" i="31"/>
  <c r="F248" i="31" s="1"/>
  <c r="F245" i="31"/>
  <c r="H244" i="31"/>
  <c r="H242" i="31" s="1"/>
  <c r="G244" i="31"/>
  <c r="G242" i="31" s="1"/>
  <c r="F239" i="31"/>
  <c r="H237" i="31"/>
  <c r="G237" i="31"/>
  <c r="F237" i="31"/>
  <c r="F236" i="31"/>
  <c r="H234" i="31"/>
  <c r="G234" i="31"/>
  <c r="F234" i="31" s="1"/>
  <c r="G233" i="31"/>
  <c r="F233" i="31" s="1"/>
  <c r="G232" i="31"/>
  <c r="F232" i="31" s="1"/>
  <c r="F231" i="31"/>
  <c r="H229" i="31"/>
  <c r="H228" i="31"/>
  <c r="G228" i="31"/>
  <c r="F227" i="31"/>
  <c r="H226" i="31"/>
  <c r="H224" i="31" s="1"/>
  <c r="G226" i="31"/>
  <c r="G224" i="31" s="1"/>
  <c r="F223" i="31"/>
  <c r="F222" i="31"/>
  <c r="F221" i="31"/>
  <c r="H220" i="31"/>
  <c r="G220" i="31"/>
  <c r="H219" i="31"/>
  <c r="H215" i="31" s="1"/>
  <c r="G219" i="31"/>
  <c r="F218" i="31"/>
  <c r="H217" i="31"/>
  <c r="G217" i="31"/>
  <c r="H214" i="31"/>
  <c r="H212" i="31" s="1"/>
  <c r="G214" i="31"/>
  <c r="G212" i="31"/>
  <c r="F209" i="31"/>
  <c r="F208" i="31"/>
  <c r="H206" i="31"/>
  <c r="G206" i="31"/>
  <c r="F206" i="31"/>
  <c r="F205" i="31"/>
  <c r="H203" i="31"/>
  <c r="G203" i="31"/>
  <c r="F203" i="31" s="1"/>
  <c r="F202" i="31"/>
  <c r="H200" i="31"/>
  <c r="G200" i="31"/>
  <c r="F200" i="31"/>
  <c r="F199" i="31"/>
  <c r="F198" i="31"/>
  <c r="F197" i="31"/>
  <c r="F196" i="31"/>
  <c r="H194" i="31"/>
  <c r="G194" i="31"/>
  <c r="F193" i="31"/>
  <c r="F192" i="31"/>
  <c r="F191" i="31"/>
  <c r="F190" i="31"/>
  <c r="H188" i="31"/>
  <c r="G188" i="31"/>
  <c r="H183" i="31"/>
  <c r="G183" i="31"/>
  <c r="F180" i="31"/>
  <c r="H178" i="31"/>
  <c r="F178" i="31" s="1"/>
  <c r="G178" i="31"/>
  <c r="F177" i="31"/>
  <c r="H175" i="31"/>
  <c r="G175" i="31"/>
  <c r="F175" i="31" s="1"/>
  <c r="H174" i="31"/>
  <c r="H172" i="31" s="1"/>
  <c r="G174" i="31"/>
  <c r="G172" i="31" s="1"/>
  <c r="H171" i="31"/>
  <c r="H169" i="31" s="1"/>
  <c r="G171" i="31"/>
  <c r="G169" i="31" s="1"/>
  <c r="F168" i="31"/>
  <c r="H166" i="31"/>
  <c r="F166" i="31" s="1"/>
  <c r="G166" i="31"/>
  <c r="H165" i="31"/>
  <c r="H163" i="31" s="1"/>
  <c r="G165" i="31"/>
  <c r="G163" i="31" s="1"/>
  <c r="H160" i="31"/>
  <c r="H158" i="31" s="1"/>
  <c r="G160" i="31"/>
  <c r="F160" i="31" s="1"/>
  <c r="F157" i="31"/>
  <c r="H155" i="31"/>
  <c r="G155" i="31"/>
  <c r="F155" i="31" s="1"/>
  <c r="F154" i="31"/>
  <c r="H152" i="31"/>
  <c r="G152" i="31"/>
  <c r="F151" i="31"/>
  <c r="H149" i="31"/>
  <c r="G149" i="31"/>
  <c r="F149" i="31" s="1"/>
  <c r="F148" i="31"/>
  <c r="H146" i="31"/>
  <c r="G146" i="31"/>
  <c r="H145" i="31"/>
  <c r="H143" i="31" s="1"/>
  <c r="G145" i="31"/>
  <c r="G143" i="31" s="1"/>
  <c r="H140" i="31"/>
  <c r="H138" i="31" s="1"/>
  <c r="G140" i="31"/>
  <c r="G138" i="31"/>
  <c r="H137" i="31"/>
  <c r="G137" i="31"/>
  <c r="F136" i="31"/>
  <c r="H135" i="31"/>
  <c r="H129" i="31" s="1"/>
  <c r="G135" i="31"/>
  <c r="F134" i="31"/>
  <c r="F133" i="31"/>
  <c r="F132" i="31"/>
  <c r="F131" i="31"/>
  <c r="F128" i="31"/>
  <c r="F127" i="31"/>
  <c r="F126" i="31"/>
  <c r="F125" i="31"/>
  <c r="H123" i="31"/>
  <c r="F123" i="31" s="1"/>
  <c r="G123" i="31"/>
  <c r="F122" i="31"/>
  <c r="H120" i="31"/>
  <c r="G120" i="31"/>
  <c r="F119" i="31"/>
  <c r="F118" i="31"/>
  <c r="F117" i="31"/>
  <c r="F116" i="31"/>
  <c r="H115" i="31"/>
  <c r="H113" i="31" s="1"/>
  <c r="G115" i="31"/>
  <c r="F115" i="31" s="1"/>
  <c r="F112" i="31"/>
  <c r="F111" i="31"/>
  <c r="F110" i="31"/>
  <c r="H108" i="31"/>
  <c r="G108" i="31"/>
  <c r="F108" i="31" s="1"/>
  <c r="F107" i="31"/>
  <c r="F106" i="31"/>
  <c r="F105" i="31"/>
  <c r="F104" i="31"/>
  <c r="H103" i="31"/>
  <c r="H100" i="31" s="1"/>
  <c r="F102" i="31"/>
  <c r="G100" i="31"/>
  <c r="F99" i="31"/>
  <c r="F98" i="31"/>
  <c r="F97" i="31"/>
  <c r="H96" i="31"/>
  <c r="H94" i="31" s="1"/>
  <c r="G96" i="31"/>
  <c r="G94" i="31" s="1"/>
  <c r="F93" i="31"/>
  <c r="F92" i="31"/>
  <c r="H90" i="31"/>
  <c r="G90" i="31"/>
  <c r="F90" i="31" s="1"/>
  <c r="F87" i="31"/>
  <c r="H85" i="31"/>
  <c r="G85" i="31"/>
  <c r="F85" i="31" s="1"/>
  <c r="F84" i="31"/>
  <c r="H82" i="31"/>
  <c r="G82" i="31"/>
  <c r="F82" i="31" s="1"/>
  <c r="F81" i="31"/>
  <c r="H79" i="31"/>
  <c r="G79" i="31"/>
  <c r="F79" i="31" s="1"/>
  <c r="F78" i="31"/>
  <c r="H76" i="31"/>
  <c r="G76" i="31"/>
  <c r="F75" i="31"/>
  <c r="F74" i="31"/>
  <c r="H72" i="31"/>
  <c r="G72" i="31"/>
  <c r="F72" i="31" s="1"/>
  <c r="F71" i="31"/>
  <c r="H69" i="31"/>
  <c r="G69" i="31"/>
  <c r="F68" i="31"/>
  <c r="F67" i="31"/>
  <c r="F66" i="31"/>
  <c r="H64" i="31"/>
  <c r="G64" i="31"/>
  <c r="F61" i="31"/>
  <c r="H59" i="31"/>
  <c r="G59" i="31"/>
  <c r="F59" i="31" s="1"/>
  <c r="F57" i="31"/>
  <c r="H55" i="31"/>
  <c r="F55" i="31" s="1"/>
  <c r="G55" i="31"/>
  <c r="F54" i="31"/>
  <c r="H52" i="31"/>
  <c r="G52" i="31"/>
  <c r="F52" i="31" s="1"/>
  <c r="F51" i="31"/>
  <c r="H49" i="31"/>
  <c r="H44" i="31" s="1"/>
  <c r="G49" i="31"/>
  <c r="F48" i="31"/>
  <c r="H46" i="31"/>
  <c r="G46" i="31"/>
  <c r="F39" i="31"/>
  <c r="H37" i="31"/>
  <c r="G37" i="31"/>
  <c r="F37" i="31" s="1"/>
  <c r="F36" i="31"/>
  <c r="H34" i="31"/>
  <c r="G34" i="31"/>
  <c r="H33" i="31"/>
  <c r="H31" i="31" s="1"/>
  <c r="G33" i="31"/>
  <c r="F30" i="31"/>
  <c r="H28" i="31"/>
  <c r="G28" i="31"/>
  <c r="F28" i="31" s="1"/>
  <c r="F27" i="31"/>
  <c r="H25" i="31"/>
  <c r="G25" i="31"/>
  <c r="H24" i="31"/>
  <c r="H20" i="31" s="1"/>
  <c r="G24" i="31"/>
  <c r="F24" i="31" s="1"/>
  <c r="F23" i="31"/>
  <c r="F22" i="31"/>
  <c r="G20" i="31"/>
  <c r="F19" i="31"/>
  <c r="F18" i="31"/>
  <c r="H16" i="31"/>
  <c r="G16" i="31"/>
  <c r="F16" i="31" s="1"/>
  <c r="F15" i="31"/>
  <c r="F14" i="31"/>
  <c r="H13" i="31"/>
  <c r="H11" i="31" s="1"/>
  <c r="G13" i="31"/>
  <c r="F13" i="31" s="1"/>
  <c r="E125" i="30"/>
  <c r="E122" i="30" s="1"/>
  <c r="F124" i="30"/>
  <c r="D124" i="30" s="1"/>
  <c r="F121" i="30"/>
  <c r="D121" i="30" s="1"/>
  <c r="F120" i="30"/>
  <c r="E116" i="30"/>
  <c r="D116" i="30" s="1"/>
  <c r="E114" i="30"/>
  <c r="D114" i="30" s="1"/>
  <c r="E113" i="30"/>
  <c r="D113" i="30" s="1"/>
  <c r="E111" i="30"/>
  <c r="D111" i="30" s="1"/>
  <c r="E110" i="30"/>
  <c r="D110" i="30" s="1"/>
  <c r="D109" i="30"/>
  <c r="E104" i="30"/>
  <c r="D104" i="30" s="1"/>
  <c r="E103" i="30"/>
  <c r="D103" i="30" s="1"/>
  <c r="E102" i="30"/>
  <c r="D102" i="30" s="1"/>
  <c r="E97" i="30"/>
  <c r="D97" i="30" s="1"/>
  <c r="E95" i="30"/>
  <c r="D95" i="30" s="1"/>
  <c r="E93" i="30"/>
  <c r="D93" i="30" s="1"/>
  <c r="E88" i="30"/>
  <c r="D88" i="30" s="1"/>
  <c r="E87" i="30"/>
  <c r="D87" i="30" s="1"/>
  <c r="E84" i="30"/>
  <c r="D84" i="30" s="1"/>
  <c r="E83" i="30"/>
  <c r="D83" i="30" s="1"/>
  <c r="E82" i="30"/>
  <c r="D82" i="30" s="1"/>
  <c r="E81" i="30"/>
  <c r="D81" i="30" s="1"/>
  <c r="E78" i="30"/>
  <c r="D78" i="30" s="1"/>
  <c r="F76" i="30"/>
  <c r="D76" i="30" s="1"/>
  <c r="F72" i="30"/>
  <c r="D72" i="30" s="1"/>
  <c r="E69" i="30"/>
  <c r="D69" i="30" s="1"/>
  <c r="D68" i="30"/>
  <c r="E67" i="30"/>
  <c r="E66" i="30"/>
  <c r="D66" i="30" s="1"/>
  <c r="E65" i="30"/>
  <c r="F63" i="30"/>
  <c r="F62" i="30" s="1"/>
  <c r="E60" i="30"/>
  <c r="D60" i="30" s="1"/>
  <c r="F58" i="30"/>
  <c r="D58" i="30" s="1"/>
  <c r="E56" i="30"/>
  <c r="D56" i="30" s="1"/>
  <c r="E47" i="30"/>
  <c r="D47" i="30" s="1"/>
  <c r="E45" i="30"/>
  <c r="D45" i="30" s="1"/>
  <c r="E44" i="30"/>
  <c r="D44" i="30" s="1"/>
  <c r="E42" i="30"/>
  <c r="D42" i="30" s="1"/>
  <c r="E37" i="30"/>
  <c r="D37" i="30" s="1"/>
  <c r="E35" i="30"/>
  <c r="D35" i="30" s="1"/>
  <c r="E33" i="30"/>
  <c r="D33" i="30" s="1"/>
  <c r="E32" i="30"/>
  <c r="D32" i="30" s="1"/>
  <c r="E31" i="30"/>
  <c r="D31" i="30" s="1"/>
  <c r="E30" i="30"/>
  <c r="D30" i="30" s="1"/>
  <c r="E29" i="30"/>
  <c r="D29" i="30" s="1"/>
  <c r="E27" i="30"/>
  <c r="D27" i="30" s="1"/>
  <c r="E26" i="30"/>
  <c r="D26" i="30" s="1"/>
  <c r="E25" i="30"/>
  <c r="E24" i="30"/>
  <c r="E20" i="30"/>
  <c r="D20" i="30" s="1"/>
  <c r="E17" i="30"/>
  <c r="D17" i="30" s="1"/>
  <c r="E16" i="30"/>
  <c r="E15" i="30"/>
  <c r="D15" i="30" s="1"/>
  <c r="R309" i="29"/>
  <c r="J309" i="29" s="1"/>
  <c r="Q309" i="29"/>
  <c r="P309" i="29"/>
  <c r="N309" i="29"/>
  <c r="N307" i="29" s="1"/>
  <c r="M309" i="29"/>
  <c r="L309" i="29"/>
  <c r="L307" i="29" s="1"/>
  <c r="K309" i="29"/>
  <c r="G309" i="29"/>
  <c r="R307" i="29"/>
  <c r="R305" i="29" s="1"/>
  <c r="M307" i="29"/>
  <c r="K307" i="29"/>
  <c r="G307" i="29" s="1"/>
  <c r="O305" i="29"/>
  <c r="M305" i="29"/>
  <c r="J304" i="29"/>
  <c r="I304" i="29"/>
  <c r="H304" i="29"/>
  <c r="G304" i="29"/>
  <c r="J303" i="29"/>
  <c r="I303" i="29"/>
  <c r="H303" i="29"/>
  <c r="G303" i="29"/>
  <c r="R301" i="29"/>
  <c r="Q301" i="29"/>
  <c r="P301" i="29"/>
  <c r="O301" i="29"/>
  <c r="N301" i="29"/>
  <c r="J301" i="29" s="1"/>
  <c r="M301" i="29"/>
  <c r="I301" i="29" s="1"/>
  <c r="L301" i="29"/>
  <c r="K301" i="29"/>
  <c r="G301" i="29" s="1"/>
  <c r="H301" i="29"/>
  <c r="J299" i="29"/>
  <c r="I299" i="29"/>
  <c r="H299" i="29"/>
  <c r="G299" i="29"/>
  <c r="R297" i="29"/>
  <c r="Q297" i="29"/>
  <c r="P297" i="29"/>
  <c r="O297" i="29"/>
  <c r="N297" i="29"/>
  <c r="J297" i="29" s="1"/>
  <c r="M297" i="29"/>
  <c r="I297" i="29" s="1"/>
  <c r="L297" i="29"/>
  <c r="K297" i="29"/>
  <c r="G297" i="29" s="1"/>
  <c r="H297" i="29"/>
  <c r="R296" i="29"/>
  <c r="Q296" i="29"/>
  <c r="P296" i="29"/>
  <c r="P294" i="29" s="1"/>
  <c r="O296" i="29"/>
  <c r="N296" i="29"/>
  <c r="M296" i="29"/>
  <c r="L296" i="29"/>
  <c r="L294" i="29" s="1"/>
  <c r="K296" i="29"/>
  <c r="G296" i="29" s="1"/>
  <c r="I296" i="29"/>
  <c r="H296" i="29"/>
  <c r="R294" i="29"/>
  <c r="Q294" i="29"/>
  <c r="O294" i="29"/>
  <c r="M294" i="29"/>
  <c r="K294" i="29"/>
  <c r="G294" i="29" s="1"/>
  <c r="I294" i="29"/>
  <c r="J293" i="29"/>
  <c r="I293" i="29"/>
  <c r="H293" i="29"/>
  <c r="G293" i="29"/>
  <c r="R291" i="29"/>
  <c r="Q291" i="29"/>
  <c r="P291" i="29"/>
  <c r="O291" i="29"/>
  <c r="N291" i="29"/>
  <c r="M291" i="29"/>
  <c r="I291" i="29" s="1"/>
  <c r="L291" i="29"/>
  <c r="K291" i="29"/>
  <c r="G291" i="29" s="1"/>
  <c r="J291" i="29"/>
  <c r="H291" i="29"/>
  <c r="J290" i="29"/>
  <c r="I290" i="29"/>
  <c r="H290" i="29"/>
  <c r="G290" i="29"/>
  <c r="R288" i="29"/>
  <c r="Q288" i="29"/>
  <c r="P288" i="29"/>
  <c r="O288" i="29"/>
  <c r="G288" i="29" s="1"/>
  <c r="N288" i="29"/>
  <c r="M288" i="29"/>
  <c r="L288" i="29"/>
  <c r="H288" i="29" s="1"/>
  <c r="K288" i="29"/>
  <c r="J288" i="29"/>
  <c r="I288" i="29"/>
  <c r="J287" i="29"/>
  <c r="I287" i="29"/>
  <c r="H287" i="29"/>
  <c r="G287" i="29"/>
  <c r="R285" i="29"/>
  <c r="Q285" i="29"/>
  <c r="P285" i="29"/>
  <c r="O285" i="29"/>
  <c r="N285" i="29"/>
  <c r="M285" i="29"/>
  <c r="L285" i="29"/>
  <c r="H285" i="29" s="1"/>
  <c r="K285" i="29"/>
  <c r="J285" i="29"/>
  <c r="I285" i="29"/>
  <c r="J284" i="29"/>
  <c r="I284" i="29"/>
  <c r="H284" i="29"/>
  <c r="G284" i="29"/>
  <c r="R282" i="29"/>
  <c r="Q282" i="29"/>
  <c r="P282" i="29"/>
  <c r="O282" i="29"/>
  <c r="N282" i="29"/>
  <c r="J282" i="29" s="1"/>
  <c r="M282" i="29"/>
  <c r="L282" i="29"/>
  <c r="K282" i="29"/>
  <c r="G282" i="29" s="1"/>
  <c r="I282" i="29"/>
  <c r="H282" i="29"/>
  <c r="J281" i="29"/>
  <c r="I281" i="29"/>
  <c r="H281" i="29"/>
  <c r="G281" i="29"/>
  <c r="R279" i="29"/>
  <c r="Q279" i="29"/>
  <c r="P279" i="29"/>
  <c r="O279" i="29"/>
  <c r="N279" i="29"/>
  <c r="M279" i="29"/>
  <c r="I279" i="29" s="1"/>
  <c r="L279" i="29"/>
  <c r="K279" i="29"/>
  <c r="J279" i="29"/>
  <c r="H279" i="29"/>
  <c r="G279" i="29"/>
  <c r="J278" i="29"/>
  <c r="I278" i="29"/>
  <c r="H278" i="29"/>
  <c r="G278" i="29"/>
  <c r="J277" i="29"/>
  <c r="I277" i="29"/>
  <c r="H277" i="29"/>
  <c r="G277" i="29"/>
  <c r="R275" i="29"/>
  <c r="Q275" i="29"/>
  <c r="P275" i="29"/>
  <c r="O275" i="29"/>
  <c r="N275" i="29"/>
  <c r="J275" i="29" s="1"/>
  <c r="M275" i="29"/>
  <c r="L275" i="29"/>
  <c r="H275" i="29" s="1"/>
  <c r="K275" i="29"/>
  <c r="G275" i="29" s="1"/>
  <c r="R273" i="29"/>
  <c r="J272" i="29"/>
  <c r="I272" i="29"/>
  <c r="H272" i="29"/>
  <c r="G272" i="29"/>
  <c r="R270" i="29"/>
  <c r="Q270" i="29"/>
  <c r="P270" i="29"/>
  <c r="O270" i="29"/>
  <c r="N270" i="29"/>
  <c r="J270" i="29" s="1"/>
  <c r="M270" i="29"/>
  <c r="L270" i="29"/>
  <c r="H270" i="29" s="1"/>
  <c r="K270" i="29"/>
  <c r="I270" i="29"/>
  <c r="J269" i="29"/>
  <c r="I269" i="29"/>
  <c r="H269" i="29"/>
  <c r="G269" i="29"/>
  <c r="R267" i="29"/>
  <c r="Q267" i="29"/>
  <c r="P267" i="29"/>
  <c r="O267" i="29"/>
  <c r="N267" i="29"/>
  <c r="J267" i="29" s="1"/>
  <c r="M267" i="29"/>
  <c r="I267" i="29" s="1"/>
  <c r="L267" i="29"/>
  <c r="K267" i="29"/>
  <c r="G267" i="29" s="1"/>
  <c r="H267" i="29"/>
  <c r="J266" i="29"/>
  <c r="I266" i="29"/>
  <c r="H266" i="29"/>
  <c r="G266" i="29"/>
  <c r="R264" i="29"/>
  <c r="Q264" i="29"/>
  <c r="P264" i="29"/>
  <c r="O264" i="29"/>
  <c r="N264" i="29"/>
  <c r="J264" i="29" s="1"/>
  <c r="M264" i="29"/>
  <c r="I264" i="29" s="1"/>
  <c r="L264" i="29"/>
  <c r="K264" i="29"/>
  <c r="G264" i="29" s="1"/>
  <c r="H264" i="29"/>
  <c r="J263" i="29"/>
  <c r="I263" i="29"/>
  <c r="H263" i="29"/>
  <c r="G263" i="29"/>
  <c r="R262" i="29"/>
  <c r="J262" i="29" s="1"/>
  <c r="N262" i="29"/>
  <c r="M262" i="29"/>
  <c r="M260" i="29" s="1"/>
  <c r="L262" i="29"/>
  <c r="L260" i="29" s="1"/>
  <c r="H260" i="29" s="1"/>
  <c r="K262" i="29"/>
  <c r="H262" i="29"/>
  <c r="G262" i="29"/>
  <c r="Q260" i="29"/>
  <c r="P260" i="29"/>
  <c r="O260" i="29"/>
  <c r="N260" i="29"/>
  <c r="K260" i="29"/>
  <c r="G260" i="29"/>
  <c r="J259" i="29"/>
  <c r="I259" i="29"/>
  <c r="H259" i="29"/>
  <c r="G259" i="29"/>
  <c r="N258" i="29"/>
  <c r="J258" i="29" s="1"/>
  <c r="M258" i="29"/>
  <c r="M256" i="29" s="1"/>
  <c r="I256" i="29" s="1"/>
  <c r="L258" i="29"/>
  <c r="H258" i="29" s="1"/>
  <c r="K258" i="29"/>
  <c r="R256" i="29"/>
  <c r="Q256" i="29"/>
  <c r="P256" i="29"/>
  <c r="O256" i="29"/>
  <c r="N256" i="29"/>
  <c r="J256" i="29" s="1"/>
  <c r="J255" i="29"/>
  <c r="I255" i="29"/>
  <c r="H255" i="29"/>
  <c r="G255" i="29"/>
  <c r="J254" i="29"/>
  <c r="I254" i="29"/>
  <c r="H254" i="29"/>
  <c r="G254" i="29"/>
  <c r="R252" i="29"/>
  <c r="Q252" i="29"/>
  <c r="P252" i="29"/>
  <c r="H252" i="29" s="1"/>
  <c r="O252" i="29"/>
  <c r="N252" i="29"/>
  <c r="M252" i="29"/>
  <c r="I252" i="29" s="1"/>
  <c r="L252" i="29"/>
  <c r="K252" i="29"/>
  <c r="G252" i="29" s="1"/>
  <c r="J252" i="29"/>
  <c r="J251" i="29"/>
  <c r="I251" i="29"/>
  <c r="H251" i="29"/>
  <c r="G251" i="29"/>
  <c r="N250" i="29"/>
  <c r="N248" i="29" s="1"/>
  <c r="J248" i="29" s="1"/>
  <c r="M250" i="29"/>
  <c r="M248" i="29" s="1"/>
  <c r="L250" i="29"/>
  <c r="K250" i="29"/>
  <c r="I250" i="29"/>
  <c r="G250" i="29"/>
  <c r="R248" i="29"/>
  <c r="Q248" i="29"/>
  <c r="P248" i="29"/>
  <c r="O248" i="29"/>
  <c r="G248" i="29" s="1"/>
  <c r="K248" i="29"/>
  <c r="J247" i="29"/>
  <c r="I247" i="29"/>
  <c r="H247" i="29"/>
  <c r="G247" i="29"/>
  <c r="R246" i="29"/>
  <c r="Q246" i="29"/>
  <c r="Q244" i="29" s="1"/>
  <c r="Q242" i="29" s="1"/>
  <c r="P246" i="29"/>
  <c r="P244" i="29" s="1"/>
  <c r="O246" i="29"/>
  <c r="N246" i="29"/>
  <c r="M246" i="29"/>
  <c r="L246" i="29"/>
  <c r="K246" i="29"/>
  <c r="G246" i="29" s="1"/>
  <c r="I246" i="29"/>
  <c r="H246" i="29"/>
  <c r="R244" i="29"/>
  <c r="O244" i="29"/>
  <c r="M244" i="29"/>
  <c r="I244" i="29" s="1"/>
  <c r="L244" i="29"/>
  <c r="H244" i="29" s="1"/>
  <c r="J241" i="29"/>
  <c r="I241" i="29"/>
  <c r="H241" i="29"/>
  <c r="G241" i="29"/>
  <c r="R239" i="29"/>
  <c r="Q239" i="29"/>
  <c r="P239" i="29"/>
  <c r="O239" i="29"/>
  <c r="G239" i="29" s="1"/>
  <c r="N239" i="29"/>
  <c r="M239" i="29"/>
  <c r="L239" i="29"/>
  <c r="H239" i="29" s="1"/>
  <c r="K239" i="29"/>
  <c r="J239" i="29"/>
  <c r="I239" i="29"/>
  <c r="J238" i="29"/>
  <c r="I238" i="29"/>
  <c r="H238" i="29"/>
  <c r="G238" i="29"/>
  <c r="R236" i="29"/>
  <c r="Q236" i="29"/>
  <c r="P236" i="29"/>
  <c r="O236" i="29"/>
  <c r="G236" i="29" s="1"/>
  <c r="N236" i="29"/>
  <c r="M236" i="29"/>
  <c r="L236" i="29"/>
  <c r="H236" i="29" s="1"/>
  <c r="K236" i="29"/>
  <c r="J236" i="29"/>
  <c r="I236" i="29"/>
  <c r="N235" i="29"/>
  <c r="J235" i="29" s="1"/>
  <c r="M235" i="29"/>
  <c r="L235" i="29"/>
  <c r="K235" i="29"/>
  <c r="G235" i="29" s="1"/>
  <c r="I235" i="29"/>
  <c r="H235" i="29"/>
  <c r="N234" i="29"/>
  <c r="M234" i="29"/>
  <c r="L234" i="29"/>
  <c r="H234" i="29" s="1"/>
  <c r="K234" i="29"/>
  <c r="K231" i="29" s="1"/>
  <c r="G231" i="29" s="1"/>
  <c r="I234" i="29"/>
  <c r="G234" i="29"/>
  <c r="J233" i="29"/>
  <c r="I233" i="29"/>
  <c r="H233" i="29"/>
  <c r="G233" i="29"/>
  <c r="R231" i="29"/>
  <c r="Q231" i="29"/>
  <c r="P231" i="29"/>
  <c r="O231" i="29"/>
  <c r="M231" i="29"/>
  <c r="I231" i="29" s="1"/>
  <c r="R230" i="29"/>
  <c r="Q230" i="29"/>
  <c r="Q226" i="29" s="1"/>
  <c r="P230" i="29"/>
  <c r="O230" i="29"/>
  <c r="N230" i="29"/>
  <c r="J230" i="29" s="1"/>
  <c r="M230" i="29"/>
  <c r="L230" i="29"/>
  <c r="H230" i="29" s="1"/>
  <c r="K230" i="29"/>
  <c r="G230" i="29" s="1"/>
  <c r="I230" i="29"/>
  <c r="J229" i="29"/>
  <c r="I229" i="29"/>
  <c r="H229" i="29"/>
  <c r="G229" i="29"/>
  <c r="R228" i="29"/>
  <c r="R226" i="29" s="1"/>
  <c r="Q228" i="29"/>
  <c r="P228" i="29"/>
  <c r="P226" i="29" s="1"/>
  <c r="O228" i="29"/>
  <c r="N228" i="29"/>
  <c r="M228" i="29"/>
  <c r="I228" i="29" s="1"/>
  <c r="L228" i="29"/>
  <c r="K228" i="29"/>
  <c r="G228" i="29" s="1"/>
  <c r="J228" i="29"/>
  <c r="H228" i="29"/>
  <c r="O226" i="29"/>
  <c r="N226" i="29"/>
  <c r="J226" i="29" s="1"/>
  <c r="L226" i="29"/>
  <c r="J225" i="29"/>
  <c r="I225" i="29"/>
  <c r="H225" i="29"/>
  <c r="G225" i="29"/>
  <c r="J224" i="29"/>
  <c r="I224" i="29"/>
  <c r="H224" i="29"/>
  <c r="G224" i="29"/>
  <c r="J223" i="29"/>
  <c r="I223" i="29"/>
  <c r="H223" i="29"/>
  <c r="G223" i="29"/>
  <c r="R222" i="29"/>
  <c r="Q222" i="29"/>
  <c r="P222" i="29"/>
  <c r="O222" i="29"/>
  <c r="G222" i="29" s="1"/>
  <c r="N222" i="29"/>
  <c r="J222" i="29" s="1"/>
  <c r="M222" i="29"/>
  <c r="L222" i="29"/>
  <c r="K222" i="29"/>
  <c r="I222" i="29"/>
  <c r="R221" i="29"/>
  <c r="Q221" i="29"/>
  <c r="P221" i="29"/>
  <c r="O221" i="29"/>
  <c r="N221" i="29"/>
  <c r="M221" i="29"/>
  <c r="L221" i="29"/>
  <c r="H221" i="29" s="1"/>
  <c r="K221" i="29"/>
  <c r="J221" i="29"/>
  <c r="I221" i="29"/>
  <c r="J220" i="29"/>
  <c r="I220" i="29"/>
  <c r="H220" i="29"/>
  <c r="G220" i="29"/>
  <c r="R219" i="29"/>
  <c r="Q219" i="29"/>
  <c r="Q217" i="29" s="1"/>
  <c r="P219" i="29"/>
  <c r="P217" i="29" s="1"/>
  <c r="O219" i="29"/>
  <c r="N219" i="29"/>
  <c r="M219" i="29"/>
  <c r="L219" i="29"/>
  <c r="K219" i="29"/>
  <c r="G219" i="29" s="1"/>
  <c r="I219" i="29"/>
  <c r="H219" i="29"/>
  <c r="R217" i="29"/>
  <c r="M217" i="29"/>
  <c r="I217" i="29" s="1"/>
  <c r="R216" i="29"/>
  <c r="Q216" i="29"/>
  <c r="P216" i="29"/>
  <c r="O216" i="29"/>
  <c r="O214" i="29" s="1"/>
  <c r="N216" i="29"/>
  <c r="N214" i="29" s="1"/>
  <c r="M216" i="29"/>
  <c r="L216" i="29"/>
  <c r="K216" i="29"/>
  <c r="K214" i="29" s="1"/>
  <c r="J216" i="29"/>
  <c r="R214" i="29"/>
  <c r="Q214" i="29"/>
  <c r="P214" i="29"/>
  <c r="R212" i="29"/>
  <c r="J211" i="29"/>
  <c r="I211" i="29"/>
  <c r="H211" i="29"/>
  <c r="G211" i="29"/>
  <c r="J210" i="29"/>
  <c r="I210" i="29"/>
  <c r="H210" i="29"/>
  <c r="G210" i="29"/>
  <c r="R208" i="29"/>
  <c r="Q208" i="29"/>
  <c r="P208" i="29"/>
  <c r="O208" i="29"/>
  <c r="G208" i="29" s="1"/>
  <c r="N208" i="29"/>
  <c r="J208" i="29" s="1"/>
  <c r="M208" i="29"/>
  <c r="L208" i="29"/>
  <c r="K208" i="29"/>
  <c r="I208" i="29"/>
  <c r="J207" i="29"/>
  <c r="I207" i="29"/>
  <c r="H207" i="29"/>
  <c r="G207" i="29"/>
  <c r="R205" i="29"/>
  <c r="Q205" i="29"/>
  <c r="P205" i="29"/>
  <c r="O205" i="29"/>
  <c r="N205" i="29"/>
  <c r="J205" i="29" s="1"/>
  <c r="M205" i="29"/>
  <c r="I205" i="29" s="1"/>
  <c r="L205" i="29"/>
  <c r="K205" i="29"/>
  <c r="G205" i="29" s="1"/>
  <c r="H205" i="29"/>
  <c r="J204" i="29"/>
  <c r="I204" i="29"/>
  <c r="H204" i="29"/>
  <c r="G204" i="29"/>
  <c r="R202" i="29"/>
  <c r="Q202" i="29"/>
  <c r="P202" i="29"/>
  <c r="O202" i="29"/>
  <c r="N202" i="29"/>
  <c r="J202" i="29" s="1"/>
  <c r="M202" i="29"/>
  <c r="I202" i="29" s="1"/>
  <c r="L202" i="29"/>
  <c r="K202" i="29"/>
  <c r="G202" i="29" s="1"/>
  <c r="J201" i="29"/>
  <c r="I201" i="29"/>
  <c r="H201" i="29"/>
  <c r="G201" i="29"/>
  <c r="J200" i="29"/>
  <c r="I200" i="29"/>
  <c r="H200" i="29"/>
  <c r="G200" i="29"/>
  <c r="J199" i="29"/>
  <c r="I199" i="29"/>
  <c r="H199" i="29"/>
  <c r="G199" i="29"/>
  <c r="J198" i="29"/>
  <c r="I198" i="29"/>
  <c r="H198" i="29"/>
  <c r="G198" i="29"/>
  <c r="R196" i="29"/>
  <c r="Q196" i="29"/>
  <c r="Q183" i="29" s="1"/>
  <c r="P196" i="29"/>
  <c r="P183" i="29" s="1"/>
  <c r="O196" i="29"/>
  <c r="N196" i="29"/>
  <c r="M196" i="29"/>
  <c r="L196" i="29"/>
  <c r="K196" i="29"/>
  <c r="G196" i="29" s="1"/>
  <c r="I196" i="29"/>
  <c r="H196" i="29"/>
  <c r="J195" i="29"/>
  <c r="I195" i="29"/>
  <c r="H195" i="29"/>
  <c r="G195" i="29"/>
  <c r="J194" i="29"/>
  <c r="I194" i="29"/>
  <c r="H194" i="29"/>
  <c r="G194" i="29"/>
  <c r="J193" i="29"/>
  <c r="I193" i="29"/>
  <c r="H193" i="29"/>
  <c r="G193" i="29"/>
  <c r="J192" i="29"/>
  <c r="I192" i="29"/>
  <c r="H192" i="29"/>
  <c r="G192" i="29"/>
  <c r="R190" i="29"/>
  <c r="Q190" i="29"/>
  <c r="P190" i="29"/>
  <c r="O190" i="29"/>
  <c r="N190" i="29"/>
  <c r="M190" i="29"/>
  <c r="I190" i="29" s="1"/>
  <c r="L190" i="29"/>
  <c r="H190" i="29" s="1"/>
  <c r="K190" i="29"/>
  <c r="J190" i="29"/>
  <c r="G190" i="29"/>
  <c r="J189" i="29"/>
  <c r="I189" i="29"/>
  <c r="H189" i="29"/>
  <c r="G189" i="29"/>
  <c r="J188" i="29"/>
  <c r="I188" i="29"/>
  <c r="H188" i="29"/>
  <c r="G188" i="29"/>
  <c r="J187" i="29"/>
  <c r="I187" i="29"/>
  <c r="H187" i="29"/>
  <c r="G187" i="29"/>
  <c r="R185" i="29"/>
  <c r="R183" i="29" s="1"/>
  <c r="Q185" i="29"/>
  <c r="P185" i="29"/>
  <c r="O185" i="29"/>
  <c r="O183" i="29" s="1"/>
  <c r="N185" i="29"/>
  <c r="M185" i="29"/>
  <c r="I185" i="29" s="1"/>
  <c r="L185" i="29"/>
  <c r="K185" i="29"/>
  <c r="J185" i="29"/>
  <c r="J182" i="29"/>
  <c r="I182" i="29"/>
  <c r="H182" i="29"/>
  <c r="G182" i="29"/>
  <c r="R180" i="29"/>
  <c r="Q180" i="29"/>
  <c r="P180" i="29"/>
  <c r="O180" i="29"/>
  <c r="G180" i="29" s="1"/>
  <c r="N180" i="29"/>
  <c r="J180" i="29" s="1"/>
  <c r="M180" i="29"/>
  <c r="L180" i="29"/>
  <c r="H180" i="29" s="1"/>
  <c r="K180" i="29"/>
  <c r="I180" i="29"/>
  <c r="J179" i="29"/>
  <c r="I179" i="29"/>
  <c r="H179" i="29"/>
  <c r="G179" i="29"/>
  <c r="R177" i="29"/>
  <c r="Q177" i="29"/>
  <c r="P177" i="29"/>
  <c r="H177" i="29" s="1"/>
  <c r="O177" i="29"/>
  <c r="N177" i="29"/>
  <c r="J177" i="29" s="1"/>
  <c r="M177" i="29"/>
  <c r="I177" i="29" s="1"/>
  <c r="L177" i="29"/>
  <c r="K177" i="29"/>
  <c r="G177" i="29" s="1"/>
  <c r="R176" i="29"/>
  <c r="R174" i="29" s="1"/>
  <c r="Q176" i="29"/>
  <c r="Q174" i="29" s="1"/>
  <c r="P176" i="29"/>
  <c r="O176" i="29"/>
  <c r="O174" i="29" s="1"/>
  <c r="N176" i="29"/>
  <c r="M176" i="29"/>
  <c r="L176" i="29"/>
  <c r="K176" i="29"/>
  <c r="J176" i="29"/>
  <c r="G176" i="29"/>
  <c r="P174" i="29"/>
  <c r="N174" i="29"/>
  <c r="J174" i="29" s="1"/>
  <c r="M174" i="29"/>
  <c r="K174" i="29"/>
  <c r="G174" i="29" s="1"/>
  <c r="R173" i="29"/>
  <c r="R171" i="29" s="1"/>
  <c r="R163" i="29" s="1"/>
  <c r="Q173" i="29"/>
  <c r="Q171" i="29" s="1"/>
  <c r="P173" i="29"/>
  <c r="O173" i="29"/>
  <c r="O171" i="29" s="1"/>
  <c r="N173" i="29"/>
  <c r="M173" i="29"/>
  <c r="L173" i="29"/>
  <c r="K173" i="29"/>
  <c r="J173" i="29"/>
  <c r="I173" i="29"/>
  <c r="G173" i="29"/>
  <c r="P171" i="29"/>
  <c r="N171" i="29"/>
  <c r="J171" i="29" s="1"/>
  <c r="M171" i="29"/>
  <c r="K171" i="29"/>
  <c r="G171" i="29" s="1"/>
  <c r="J170" i="29"/>
  <c r="I170" i="29"/>
  <c r="H170" i="29"/>
  <c r="G170" i="29"/>
  <c r="R168" i="29"/>
  <c r="Q168" i="29"/>
  <c r="P168" i="29"/>
  <c r="H168" i="29" s="1"/>
  <c r="O168" i="29"/>
  <c r="N168" i="29"/>
  <c r="J168" i="29" s="1"/>
  <c r="M168" i="29"/>
  <c r="I168" i="29" s="1"/>
  <c r="L168" i="29"/>
  <c r="K168" i="29"/>
  <c r="G168" i="29" s="1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R165" i="29"/>
  <c r="Q165" i="29"/>
  <c r="P165" i="29"/>
  <c r="O165" i="29"/>
  <c r="N165" i="29"/>
  <c r="J165" i="29" s="1"/>
  <c r="M165" i="29"/>
  <c r="L165" i="29"/>
  <c r="K165" i="29"/>
  <c r="G165" i="29"/>
  <c r="P163" i="29"/>
  <c r="O163" i="29"/>
  <c r="K163" i="29"/>
  <c r="G163" i="29" s="1"/>
  <c r="R162" i="29"/>
  <c r="R160" i="29" s="1"/>
  <c r="Q162" i="29"/>
  <c r="P162" i="29"/>
  <c r="O162" i="29"/>
  <c r="N162" i="29"/>
  <c r="M162" i="29"/>
  <c r="L162" i="29"/>
  <c r="H162" i="29" s="1"/>
  <c r="K162" i="29"/>
  <c r="J162" i="29"/>
  <c r="I162" i="29"/>
  <c r="Q160" i="29"/>
  <c r="I160" i="29" s="1"/>
  <c r="P160" i="29"/>
  <c r="O160" i="29"/>
  <c r="N160" i="29"/>
  <c r="M160" i="29"/>
  <c r="L160" i="29"/>
  <c r="H160" i="29" s="1"/>
  <c r="J159" i="29"/>
  <c r="I159" i="29"/>
  <c r="H159" i="29"/>
  <c r="G159" i="29"/>
  <c r="R157" i="29"/>
  <c r="Q157" i="29"/>
  <c r="P157" i="29"/>
  <c r="O157" i="29"/>
  <c r="N157" i="29"/>
  <c r="J157" i="29" s="1"/>
  <c r="M157" i="29"/>
  <c r="I157" i="29" s="1"/>
  <c r="L157" i="29"/>
  <c r="H157" i="29" s="1"/>
  <c r="K157" i="29"/>
  <c r="G157" i="29"/>
  <c r="J156" i="29"/>
  <c r="I156" i="29"/>
  <c r="H156" i="29"/>
  <c r="G156" i="29"/>
  <c r="R154" i="29"/>
  <c r="Q154" i="29"/>
  <c r="P154" i="29"/>
  <c r="O154" i="29"/>
  <c r="G154" i="29" s="1"/>
  <c r="N154" i="29"/>
  <c r="M154" i="29"/>
  <c r="I154" i="29" s="1"/>
  <c r="L154" i="29"/>
  <c r="H154" i="29" s="1"/>
  <c r="K154" i="29"/>
  <c r="J154" i="29"/>
  <c r="J153" i="29"/>
  <c r="I153" i="29"/>
  <c r="H153" i="29"/>
  <c r="G153" i="29"/>
  <c r="R151" i="29"/>
  <c r="Q151" i="29"/>
  <c r="P151" i="29"/>
  <c r="O151" i="29"/>
  <c r="G151" i="29" s="1"/>
  <c r="N151" i="29"/>
  <c r="J151" i="29" s="1"/>
  <c r="M151" i="29"/>
  <c r="L151" i="29"/>
  <c r="H151" i="29" s="1"/>
  <c r="K151" i="29"/>
  <c r="I151" i="29"/>
  <c r="J150" i="29"/>
  <c r="I150" i="29"/>
  <c r="H150" i="29"/>
  <c r="G150" i="29"/>
  <c r="R148" i="29"/>
  <c r="Q148" i="29"/>
  <c r="P148" i="29"/>
  <c r="O148" i="29"/>
  <c r="N148" i="29"/>
  <c r="J148" i="29" s="1"/>
  <c r="M148" i="29"/>
  <c r="L148" i="29"/>
  <c r="K148" i="29"/>
  <c r="G148" i="29" s="1"/>
  <c r="I148" i="29"/>
  <c r="H148" i="29"/>
  <c r="R147" i="29"/>
  <c r="Q147" i="29"/>
  <c r="Q145" i="29" s="1"/>
  <c r="P147" i="29"/>
  <c r="P145" i="29" s="1"/>
  <c r="P143" i="29" s="1"/>
  <c r="O147" i="29"/>
  <c r="O145" i="29" s="1"/>
  <c r="G145" i="29" s="1"/>
  <c r="N147" i="29"/>
  <c r="M147" i="29"/>
  <c r="L147" i="29"/>
  <c r="K147" i="29"/>
  <c r="J147" i="29"/>
  <c r="I147" i="29"/>
  <c r="G147" i="29"/>
  <c r="R145" i="29"/>
  <c r="N145" i="29"/>
  <c r="M145" i="29"/>
  <c r="K145" i="29"/>
  <c r="J145" i="29"/>
  <c r="O143" i="29"/>
  <c r="R142" i="29"/>
  <c r="R140" i="29" s="1"/>
  <c r="Q142" i="29"/>
  <c r="P142" i="29"/>
  <c r="O142" i="29"/>
  <c r="G142" i="29" s="1"/>
  <c r="N142" i="29"/>
  <c r="M142" i="29"/>
  <c r="L142" i="29"/>
  <c r="L140" i="29" s="1"/>
  <c r="H140" i="29" s="1"/>
  <c r="K142" i="29"/>
  <c r="J142" i="29"/>
  <c r="H142" i="29"/>
  <c r="Q140" i="29"/>
  <c r="P140" i="29"/>
  <c r="O140" i="29"/>
  <c r="N140" i="29"/>
  <c r="K140" i="29"/>
  <c r="G140" i="29" s="1"/>
  <c r="R139" i="29"/>
  <c r="Q139" i="29"/>
  <c r="P139" i="29"/>
  <c r="H139" i="29" s="1"/>
  <c r="O139" i="29"/>
  <c r="N139" i="29"/>
  <c r="M139" i="29"/>
  <c r="L139" i="29"/>
  <c r="K139" i="29"/>
  <c r="J139" i="29"/>
  <c r="G139" i="29"/>
  <c r="J138" i="29"/>
  <c r="I138" i="29"/>
  <c r="H138" i="29"/>
  <c r="G138" i="29"/>
  <c r="R137" i="29"/>
  <c r="J137" i="29" s="1"/>
  <c r="Q137" i="29"/>
  <c r="P137" i="29"/>
  <c r="O137" i="29"/>
  <c r="O131" i="29" s="1"/>
  <c r="I137" i="29"/>
  <c r="H137" i="29"/>
  <c r="G137" i="29"/>
  <c r="J136" i="29"/>
  <c r="I136" i="29"/>
  <c r="H136" i="29"/>
  <c r="G136" i="29"/>
  <c r="J135" i="29"/>
  <c r="I135" i="29"/>
  <c r="H135" i="29"/>
  <c r="G135" i="29"/>
  <c r="J134" i="29"/>
  <c r="I134" i="29"/>
  <c r="H134" i="29"/>
  <c r="G134" i="29"/>
  <c r="J133" i="29"/>
  <c r="I133" i="29"/>
  <c r="H133" i="29"/>
  <c r="G133" i="29"/>
  <c r="Q131" i="29"/>
  <c r="P131" i="29"/>
  <c r="N131" i="29"/>
  <c r="L131" i="29"/>
  <c r="H131" i="29" s="1"/>
  <c r="K131" i="29"/>
  <c r="G131" i="29" s="1"/>
  <c r="J130" i="29"/>
  <c r="I130" i="29"/>
  <c r="H130" i="29"/>
  <c r="G130" i="29"/>
  <c r="J129" i="29"/>
  <c r="I129" i="29"/>
  <c r="H129" i="29"/>
  <c r="G129" i="29"/>
  <c r="J128" i="29"/>
  <c r="I128" i="29"/>
  <c r="H128" i="29"/>
  <c r="G128" i="29"/>
  <c r="J127" i="29"/>
  <c r="I127" i="29"/>
  <c r="H127" i="29"/>
  <c r="G127" i="29"/>
  <c r="R125" i="29"/>
  <c r="Q125" i="29"/>
  <c r="P125" i="29"/>
  <c r="O125" i="29"/>
  <c r="N125" i="29"/>
  <c r="J125" i="29" s="1"/>
  <c r="M125" i="29"/>
  <c r="I125" i="29" s="1"/>
  <c r="L125" i="29"/>
  <c r="K125" i="29"/>
  <c r="G125" i="29"/>
  <c r="J124" i="29"/>
  <c r="I124" i="29"/>
  <c r="H124" i="29"/>
  <c r="G124" i="29"/>
  <c r="R122" i="29"/>
  <c r="Q122" i="29"/>
  <c r="P122" i="29"/>
  <c r="O122" i="29"/>
  <c r="N122" i="29"/>
  <c r="J122" i="29" s="1"/>
  <c r="M122" i="29"/>
  <c r="L122" i="29"/>
  <c r="H122" i="29" s="1"/>
  <c r="K122" i="29"/>
  <c r="I122" i="29"/>
  <c r="G122" i="29"/>
  <c r="J121" i="29"/>
  <c r="I121" i="29"/>
  <c r="H121" i="29"/>
  <c r="G121" i="29"/>
  <c r="J120" i="29"/>
  <c r="I120" i="29"/>
  <c r="H120" i="29"/>
  <c r="G120" i="29"/>
  <c r="J119" i="29"/>
  <c r="I119" i="29"/>
  <c r="H119" i="29"/>
  <c r="G119" i="29"/>
  <c r="J118" i="29"/>
  <c r="I118" i="29"/>
  <c r="H118" i="29"/>
  <c r="G118" i="29"/>
  <c r="R117" i="29"/>
  <c r="Q117" i="29"/>
  <c r="P117" i="29"/>
  <c r="O117" i="29"/>
  <c r="N117" i="29"/>
  <c r="M117" i="29"/>
  <c r="L117" i="29"/>
  <c r="H117" i="29" s="1"/>
  <c r="K117" i="29"/>
  <c r="I117" i="29"/>
  <c r="R115" i="29"/>
  <c r="Q115" i="29"/>
  <c r="P115" i="29"/>
  <c r="O115" i="29"/>
  <c r="M115" i="29"/>
  <c r="L115" i="29"/>
  <c r="H115" i="29" s="1"/>
  <c r="I115" i="29"/>
  <c r="J114" i="29"/>
  <c r="I114" i="29"/>
  <c r="H114" i="29"/>
  <c r="G114" i="29"/>
  <c r="J113" i="29"/>
  <c r="I113" i="29"/>
  <c r="H113" i="29"/>
  <c r="G113" i="29"/>
  <c r="J112" i="29"/>
  <c r="I112" i="29"/>
  <c r="H112" i="29"/>
  <c r="G112" i="29"/>
  <c r="R110" i="29"/>
  <c r="Q110" i="29"/>
  <c r="P110" i="29"/>
  <c r="O110" i="29"/>
  <c r="N110" i="29"/>
  <c r="J110" i="29" s="1"/>
  <c r="M110" i="29"/>
  <c r="L110" i="29"/>
  <c r="K110" i="29"/>
  <c r="I110" i="29"/>
  <c r="G110" i="29"/>
  <c r="J109" i="29"/>
  <c r="I109" i="29"/>
  <c r="H109" i="29"/>
  <c r="G109" i="29"/>
  <c r="J108" i="29"/>
  <c r="I108" i="29"/>
  <c r="H108" i="29"/>
  <c r="G108" i="29"/>
  <c r="J107" i="29"/>
  <c r="I107" i="29"/>
  <c r="H107" i="29"/>
  <c r="G107" i="29"/>
  <c r="J106" i="29"/>
  <c r="I106" i="29"/>
  <c r="H106" i="29"/>
  <c r="G106" i="29"/>
  <c r="R105" i="29"/>
  <c r="Q105" i="29"/>
  <c r="P105" i="29"/>
  <c r="O105" i="29"/>
  <c r="O102" i="29" s="1"/>
  <c r="G102" i="29" s="1"/>
  <c r="I105" i="29"/>
  <c r="H105" i="29"/>
  <c r="J104" i="29"/>
  <c r="I104" i="29"/>
  <c r="H104" i="29"/>
  <c r="G104" i="29"/>
  <c r="Q102" i="29"/>
  <c r="P102" i="29"/>
  <c r="N102" i="29"/>
  <c r="M102" i="29"/>
  <c r="I102" i="29" s="1"/>
  <c r="L102" i="29"/>
  <c r="H102" i="29" s="1"/>
  <c r="K102" i="29"/>
  <c r="J101" i="29"/>
  <c r="I101" i="29"/>
  <c r="H101" i="29"/>
  <c r="G101" i="29"/>
  <c r="J100" i="29"/>
  <c r="I100" i="29"/>
  <c r="H100" i="29"/>
  <c r="G100" i="29"/>
  <c r="J99" i="29"/>
  <c r="I99" i="29"/>
  <c r="H99" i="29"/>
  <c r="G99" i="29"/>
  <c r="R98" i="29"/>
  <c r="R96" i="29" s="1"/>
  <c r="Q98" i="29"/>
  <c r="P98" i="29"/>
  <c r="P96" i="29" s="1"/>
  <c r="O98" i="29"/>
  <c r="O96" i="29" s="1"/>
  <c r="N98" i="29"/>
  <c r="M98" i="29"/>
  <c r="I98" i="29" s="1"/>
  <c r="L98" i="29"/>
  <c r="K98" i="29"/>
  <c r="J98" i="29"/>
  <c r="Q96" i="29"/>
  <c r="N96" i="29"/>
  <c r="L96" i="29"/>
  <c r="J96" i="29"/>
  <c r="J95" i="29"/>
  <c r="I95" i="29"/>
  <c r="H95" i="29"/>
  <c r="G95" i="29"/>
  <c r="J94" i="29"/>
  <c r="I94" i="29"/>
  <c r="H94" i="29"/>
  <c r="G94" i="29"/>
  <c r="R92" i="29"/>
  <c r="Q92" i="29"/>
  <c r="P92" i="29"/>
  <c r="O92" i="29"/>
  <c r="N92" i="29"/>
  <c r="M92" i="29"/>
  <c r="L92" i="29"/>
  <c r="K92" i="29"/>
  <c r="J92" i="29"/>
  <c r="G92" i="29"/>
  <c r="O90" i="29"/>
  <c r="J89" i="29"/>
  <c r="I89" i="29"/>
  <c r="H89" i="29"/>
  <c r="G89" i="29"/>
  <c r="R87" i="29"/>
  <c r="Q87" i="29"/>
  <c r="P87" i="29"/>
  <c r="O87" i="29"/>
  <c r="N87" i="29"/>
  <c r="M87" i="29"/>
  <c r="I87" i="29" s="1"/>
  <c r="L87" i="29"/>
  <c r="K87" i="29"/>
  <c r="J87" i="29"/>
  <c r="G87" i="29"/>
  <c r="J86" i="29"/>
  <c r="I86" i="29"/>
  <c r="H86" i="29"/>
  <c r="G86" i="29"/>
  <c r="R84" i="29"/>
  <c r="Q84" i="29"/>
  <c r="P84" i="29"/>
  <c r="O84" i="29"/>
  <c r="N84" i="29"/>
  <c r="M84" i="29"/>
  <c r="L84" i="29"/>
  <c r="H84" i="29" s="1"/>
  <c r="K84" i="29"/>
  <c r="G84" i="29" s="1"/>
  <c r="J84" i="29"/>
  <c r="I84" i="29"/>
  <c r="J83" i="29"/>
  <c r="I83" i="29"/>
  <c r="H83" i="29"/>
  <c r="G83" i="29"/>
  <c r="R81" i="29"/>
  <c r="Q81" i="29"/>
  <c r="P81" i="29"/>
  <c r="O81" i="29"/>
  <c r="N81" i="29"/>
  <c r="M81" i="29"/>
  <c r="L81" i="29"/>
  <c r="H81" i="29" s="1"/>
  <c r="K81" i="29"/>
  <c r="G81" i="29" s="1"/>
  <c r="J81" i="29"/>
  <c r="I81" i="29"/>
  <c r="J80" i="29"/>
  <c r="I80" i="29"/>
  <c r="H80" i="29"/>
  <c r="G80" i="29"/>
  <c r="R78" i="29"/>
  <c r="Q78" i="29"/>
  <c r="P78" i="29"/>
  <c r="O78" i="29"/>
  <c r="N78" i="29"/>
  <c r="M78" i="29"/>
  <c r="L78" i="29"/>
  <c r="H78" i="29" s="1"/>
  <c r="K78" i="29"/>
  <c r="J78" i="29"/>
  <c r="I78" i="29"/>
  <c r="J77" i="29"/>
  <c r="I77" i="29"/>
  <c r="H77" i="29"/>
  <c r="G77" i="29"/>
  <c r="J76" i="29"/>
  <c r="I76" i="29"/>
  <c r="H76" i="29"/>
  <c r="G76" i="29"/>
  <c r="R74" i="29"/>
  <c r="Q74" i="29"/>
  <c r="P74" i="29"/>
  <c r="O74" i="29"/>
  <c r="O64" i="29" s="1"/>
  <c r="N74" i="29"/>
  <c r="J74" i="29" s="1"/>
  <c r="M74" i="29"/>
  <c r="L74" i="29"/>
  <c r="K74" i="29"/>
  <c r="I74" i="29"/>
  <c r="J73" i="29"/>
  <c r="I73" i="29"/>
  <c r="H73" i="29"/>
  <c r="G73" i="29"/>
  <c r="R71" i="29"/>
  <c r="R64" i="29" s="1"/>
  <c r="Q71" i="29"/>
  <c r="P71" i="29"/>
  <c r="O71" i="29"/>
  <c r="N71" i="29"/>
  <c r="M71" i="29"/>
  <c r="I71" i="29" s="1"/>
  <c r="L71" i="29"/>
  <c r="K71" i="29"/>
  <c r="G71" i="29"/>
  <c r="J70" i="29"/>
  <c r="I70" i="29"/>
  <c r="H70" i="29"/>
  <c r="G70" i="29"/>
  <c r="J69" i="29"/>
  <c r="I69" i="29"/>
  <c r="H69" i="29"/>
  <c r="G69" i="29"/>
  <c r="J68" i="29"/>
  <c r="I68" i="29"/>
  <c r="H68" i="29"/>
  <c r="G68" i="29"/>
  <c r="R66" i="29"/>
  <c r="Q66" i="29"/>
  <c r="Q64" i="29" s="1"/>
  <c r="P66" i="29"/>
  <c r="O66" i="29"/>
  <c r="G66" i="29" s="1"/>
  <c r="N66" i="29"/>
  <c r="M66" i="29"/>
  <c r="L66" i="29"/>
  <c r="K66" i="29"/>
  <c r="J66" i="29"/>
  <c r="P64" i="29"/>
  <c r="J63" i="29"/>
  <c r="I63" i="29"/>
  <c r="H63" i="29"/>
  <c r="G63" i="29"/>
  <c r="R61" i="29"/>
  <c r="Q61" i="29"/>
  <c r="P61" i="29"/>
  <c r="O61" i="29"/>
  <c r="O46" i="29" s="1"/>
  <c r="N61" i="29"/>
  <c r="J61" i="29" s="1"/>
  <c r="M61" i="29"/>
  <c r="L61" i="29"/>
  <c r="H61" i="29" s="1"/>
  <c r="K61" i="29"/>
  <c r="K46" i="29" s="1"/>
  <c r="I61" i="29"/>
  <c r="J60" i="29"/>
  <c r="I60" i="29"/>
  <c r="H60" i="29"/>
  <c r="G60" i="29"/>
  <c r="J59" i="29"/>
  <c r="I59" i="29"/>
  <c r="H59" i="29"/>
  <c r="G59" i="29"/>
  <c r="J58" i="29"/>
  <c r="I58" i="29"/>
  <c r="H58" i="29"/>
  <c r="G58" i="29"/>
  <c r="R57" i="29"/>
  <c r="Q57" i="29"/>
  <c r="P57" i="29"/>
  <c r="O57" i="29"/>
  <c r="N57" i="29"/>
  <c r="J57" i="29" s="1"/>
  <c r="M57" i="29"/>
  <c r="I57" i="29" s="1"/>
  <c r="L57" i="29"/>
  <c r="K57" i="29"/>
  <c r="G57" i="29" s="1"/>
  <c r="H57" i="29"/>
  <c r="J56" i="29"/>
  <c r="I56" i="29"/>
  <c r="H56" i="29"/>
  <c r="G56" i="29"/>
  <c r="R54" i="29"/>
  <c r="Q54" i="29"/>
  <c r="P54" i="29"/>
  <c r="O54" i="29"/>
  <c r="N54" i="29"/>
  <c r="J54" i="29" s="1"/>
  <c r="M54" i="29"/>
  <c r="I54" i="29" s="1"/>
  <c r="L54" i="29"/>
  <c r="K54" i="29"/>
  <c r="G54" i="29" s="1"/>
  <c r="H54" i="29"/>
  <c r="J53" i="29"/>
  <c r="I53" i="29"/>
  <c r="H53" i="29"/>
  <c r="G53" i="29"/>
  <c r="R51" i="29"/>
  <c r="Q51" i="29"/>
  <c r="P51" i="29"/>
  <c r="O51" i="29"/>
  <c r="N51" i="29"/>
  <c r="J51" i="29" s="1"/>
  <c r="M51" i="29"/>
  <c r="I51" i="29" s="1"/>
  <c r="L51" i="29"/>
  <c r="K51" i="29"/>
  <c r="G51" i="29" s="1"/>
  <c r="H51" i="29"/>
  <c r="J50" i="29"/>
  <c r="I50" i="29"/>
  <c r="H50" i="29"/>
  <c r="G50" i="29"/>
  <c r="R48" i="29"/>
  <c r="R46" i="29" s="1"/>
  <c r="Q48" i="29"/>
  <c r="P48" i="29"/>
  <c r="O48" i="29"/>
  <c r="N48" i="29"/>
  <c r="M48" i="29"/>
  <c r="L48" i="29"/>
  <c r="K48" i="29"/>
  <c r="G48" i="29"/>
  <c r="Q46" i="29"/>
  <c r="P46" i="29"/>
  <c r="L46" i="29"/>
  <c r="G46" i="29"/>
  <c r="J45" i="29"/>
  <c r="I45" i="29"/>
  <c r="H45" i="29"/>
  <c r="G45" i="29"/>
  <c r="J44" i="29"/>
  <c r="I44" i="29"/>
  <c r="H44" i="29"/>
  <c r="G44" i="29"/>
  <c r="J43" i="29"/>
  <c r="I43" i="29"/>
  <c r="H43" i="29"/>
  <c r="G43" i="29"/>
  <c r="R41" i="29"/>
  <c r="Q41" i="29"/>
  <c r="P41" i="29"/>
  <c r="P39" i="29" s="1"/>
  <c r="O41" i="29"/>
  <c r="O39" i="29" s="1"/>
  <c r="N41" i="29"/>
  <c r="M41" i="29"/>
  <c r="I41" i="29" s="1"/>
  <c r="L41" i="29"/>
  <c r="L39" i="29" s="1"/>
  <c r="K41" i="29"/>
  <c r="K39" i="29" s="1"/>
  <c r="J41" i="29"/>
  <c r="R39" i="29"/>
  <c r="Q39" i="29"/>
  <c r="N39" i="29"/>
  <c r="M39" i="29"/>
  <c r="J39" i="29"/>
  <c r="I39" i="29"/>
  <c r="J38" i="29"/>
  <c r="I38" i="29"/>
  <c r="H38" i="29"/>
  <c r="G38" i="29"/>
  <c r="R36" i="29"/>
  <c r="Q36" i="29"/>
  <c r="I36" i="29" s="1"/>
  <c r="P36" i="29"/>
  <c r="O36" i="29"/>
  <c r="N36" i="29"/>
  <c r="J36" i="29" s="1"/>
  <c r="M36" i="29"/>
  <c r="L36" i="29"/>
  <c r="K36" i="29"/>
  <c r="G36" i="29"/>
  <c r="R35" i="29"/>
  <c r="Q35" i="29"/>
  <c r="P35" i="29"/>
  <c r="P33" i="29" s="1"/>
  <c r="O35" i="29"/>
  <c r="N35" i="29"/>
  <c r="J35" i="29" s="1"/>
  <c r="M35" i="29"/>
  <c r="L35" i="29"/>
  <c r="K35" i="29"/>
  <c r="I35" i="29"/>
  <c r="R33" i="29"/>
  <c r="Q33" i="29"/>
  <c r="O33" i="29"/>
  <c r="N33" i="29"/>
  <c r="J33" i="29" s="1"/>
  <c r="M33" i="29"/>
  <c r="I33" i="29"/>
  <c r="J32" i="29"/>
  <c r="I32" i="29"/>
  <c r="H32" i="29"/>
  <c r="G32" i="29"/>
  <c r="R30" i="29"/>
  <c r="Q30" i="29"/>
  <c r="P30" i="29"/>
  <c r="O30" i="29"/>
  <c r="N30" i="29"/>
  <c r="J30" i="29" s="1"/>
  <c r="M30" i="29"/>
  <c r="L30" i="29"/>
  <c r="H30" i="29" s="1"/>
  <c r="K30" i="29"/>
  <c r="I30" i="29"/>
  <c r="G30" i="29"/>
  <c r="J29" i="29"/>
  <c r="I29" i="29"/>
  <c r="H29" i="29"/>
  <c r="G29" i="29"/>
  <c r="R27" i="29"/>
  <c r="Q27" i="29"/>
  <c r="P27" i="29"/>
  <c r="O27" i="29"/>
  <c r="O11" i="29" s="1"/>
  <c r="N27" i="29"/>
  <c r="J27" i="29" s="1"/>
  <c r="M27" i="29"/>
  <c r="L27" i="29"/>
  <c r="H27" i="29" s="1"/>
  <c r="K27" i="29"/>
  <c r="I27" i="29"/>
  <c r="R26" i="29"/>
  <c r="R22" i="29" s="1"/>
  <c r="Q26" i="29"/>
  <c r="P26" i="29"/>
  <c r="H26" i="29" s="1"/>
  <c r="O26" i="29"/>
  <c r="O22" i="29" s="1"/>
  <c r="N26" i="29"/>
  <c r="M26" i="29"/>
  <c r="I26" i="29" s="1"/>
  <c r="L26" i="29"/>
  <c r="K26" i="29"/>
  <c r="J26" i="29"/>
  <c r="J25" i="29"/>
  <c r="I25" i="29"/>
  <c r="H25" i="29"/>
  <c r="G25" i="29"/>
  <c r="J24" i="29"/>
  <c r="I24" i="29"/>
  <c r="H24" i="29"/>
  <c r="G24" i="29"/>
  <c r="Q22" i="29"/>
  <c r="P22" i="29"/>
  <c r="H22" i="29" s="1"/>
  <c r="N22" i="29"/>
  <c r="M22" i="29"/>
  <c r="I22" i="29" s="1"/>
  <c r="L22" i="29"/>
  <c r="J21" i="29"/>
  <c r="I21" i="29"/>
  <c r="H21" i="29"/>
  <c r="G21" i="29"/>
  <c r="J20" i="29"/>
  <c r="I20" i="29"/>
  <c r="H20" i="29"/>
  <c r="G20" i="29"/>
  <c r="R18" i="29"/>
  <c r="Q18" i="29"/>
  <c r="I18" i="29" s="1"/>
  <c r="P18" i="29"/>
  <c r="O18" i="29"/>
  <c r="N18" i="29"/>
  <c r="J18" i="29" s="1"/>
  <c r="M18" i="29"/>
  <c r="L18" i="29"/>
  <c r="K18" i="29"/>
  <c r="G18" i="29"/>
  <c r="J17" i="29"/>
  <c r="I17" i="29"/>
  <c r="H17" i="29"/>
  <c r="G17" i="29"/>
  <c r="J16" i="29"/>
  <c r="I16" i="29"/>
  <c r="H16" i="29"/>
  <c r="G16" i="29"/>
  <c r="R15" i="29"/>
  <c r="Q15" i="29"/>
  <c r="P15" i="29"/>
  <c r="P13" i="29" s="1"/>
  <c r="O15" i="29"/>
  <c r="O13" i="29" s="1"/>
  <c r="N15" i="29"/>
  <c r="J15" i="29" s="1"/>
  <c r="M15" i="29"/>
  <c r="L15" i="29"/>
  <c r="H15" i="29" s="1"/>
  <c r="K15" i="29"/>
  <c r="I15" i="29"/>
  <c r="R13" i="29"/>
  <c r="R11" i="29" s="1"/>
  <c r="Q13" i="29"/>
  <c r="N13" i="29"/>
  <c r="J13" i="29" s="1"/>
  <c r="M13" i="29"/>
  <c r="O142" i="28"/>
  <c r="K142" i="28"/>
  <c r="F142" i="28"/>
  <c r="E142" i="28"/>
  <c r="D142" i="28"/>
  <c r="S141" i="28"/>
  <c r="W141" i="28" s="1"/>
  <c r="R141" i="28"/>
  <c r="V141" i="28" s="1"/>
  <c r="Q141" i="28"/>
  <c r="U141" i="28" s="1"/>
  <c r="P141" i="28"/>
  <c r="T141" i="28" s="1"/>
  <c r="G141" i="28"/>
  <c r="F141" i="28"/>
  <c r="E141" i="28"/>
  <c r="D141" i="28"/>
  <c r="G140" i="28"/>
  <c r="F140" i="28"/>
  <c r="F138" i="28" s="1"/>
  <c r="E140" i="28"/>
  <c r="D140" i="28"/>
  <c r="D138" i="28" s="1"/>
  <c r="O138" i="28"/>
  <c r="O85" i="28" s="1"/>
  <c r="N138" i="28"/>
  <c r="M138" i="28"/>
  <c r="M85" i="28" s="1"/>
  <c r="L138" i="28"/>
  <c r="K138" i="28"/>
  <c r="J138" i="28"/>
  <c r="I138" i="28"/>
  <c r="H138" i="28"/>
  <c r="G138" i="28"/>
  <c r="E138" i="28"/>
  <c r="G137" i="28"/>
  <c r="F137" i="28"/>
  <c r="F135" i="28" s="1"/>
  <c r="E137" i="28"/>
  <c r="D137" i="28"/>
  <c r="D135" i="28" s="1"/>
  <c r="G136" i="28"/>
  <c r="F136" i="28"/>
  <c r="E136" i="28"/>
  <c r="D136" i="28"/>
  <c r="O135" i="28"/>
  <c r="N135" i="28"/>
  <c r="N85" i="28" s="1"/>
  <c r="M135" i="28"/>
  <c r="L135" i="28"/>
  <c r="L85" i="28" s="1"/>
  <c r="G135" i="28"/>
  <c r="E135" i="28"/>
  <c r="S130" i="28"/>
  <c r="W130" i="28" s="1"/>
  <c r="R130" i="28"/>
  <c r="V130" i="28" s="1"/>
  <c r="Q130" i="28"/>
  <c r="U130" i="28" s="1"/>
  <c r="P130" i="28"/>
  <c r="T130" i="28" s="1"/>
  <c r="G130" i="28"/>
  <c r="F130" i="28"/>
  <c r="E130" i="28"/>
  <c r="D130" i="28"/>
  <c r="K129" i="28"/>
  <c r="J129" i="28"/>
  <c r="I129" i="28"/>
  <c r="H129" i="28"/>
  <c r="G129" i="28"/>
  <c r="F129" i="28"/>
  <c r="E129" i="28"/>
  <c r="D129" i="28"/>
  <c r="S127" i="28"/>
  <c r="W127" i="28" s="1"/>
  <c r="R127" i="28"/>
  <c r="V127" i="28" s="1"/>
  <c r="Q127" i="28"/>
  <c r="U127" i="28" s="1"/>
  <c r="P127" i="28"/>
  <c r="T127" i="28" s="1"/>
  <c r="G127" i="28"/>
  <c r="F127" i="28"/>
  <c r="E127" i="28"/>
  <c r="D127" i="28"/>
  <c r="G126" i="28"/>
  <c r="F126" i="28"/>
  <c r="E126" i="28"/>
  <c r="D126" i="28"/>
  <c r="G125" i="28"/>
  <c r="F125" i="28"/>
  <c r="E125" i="28"/>
  <c r="D125" i="28"/>
  <c r="G120" i="28"/>
  <c r="F120" i="28"/>
  <c r="E120" i="28"/>
  <c r="D120" i="28"/>
  <c r="G119" i="28"/>
  <c r="F119" i="28"/>
  <c r="E119" i="28"/>
  <c r="D119" i="28"/>
  <c r="S118" i="28"/>
  <c r="W118" i="28" s="1"/>
  <c r="R118" i="28"/>
  <c r="V118" i="28" s="1"/>
  <c r="Q118" i="28"/>
  <c r="U118" i="28" s="1"/>
  <c r="P118" i="28"/>
  <c r="T118" i="28" s="1"/>
  <c r="G118" i="28"/>
  <c r="F118" i="28"/>
  <c r="E118" i="28"/>
  <c r="D118" i="28"/>
  <c r="G117" i="28"/>
  <c r="F117" i="28"/>
  <c r="E117" i="28"/>
  <c r="D117" i="28"/>
  <c r="G116" i="28"/>
  <c r="F116" i="28"/>
  <c r="E116" i="28"/>
  <c r="D116" i="28"/>
  <c r="G115" i="28"/>
  <c r="F115" i="28"/>
  <c r="E115" i="28"/>
  <c r="D115" i="28"/>
  <c r="G114" i="28"/>
  <c r="F114" i="28"/>
  <c r="E114" i="28"/>
  <c r="D114" i="28"/>
  <c r="S113" i="28"/>
  <c r="W113" i="28" s="1"/>
  <c r="R113" i="28"/>
  <c r="V113" i="28" s="1"/>
  <c r="Q113" i="28"/>
  <c r="U113" i="28" s="1"/>
  <c r="P113" i="28"/>
  <c r="T113" i="28" s="1"/>
  <c r="G113" i="28"/>
  <c r="F113" i="28"/>
  <c r="E113" i="28"/>
  <c r="D113" i="28"/>
  <c r="S112" i="28"/>
  <c r="W112" i="28" s="1"/>
  <c r="R112" i="28"/>
  <c r="V112" i="28" s="1"/>
  <c r="Q112" i="28"/>
  <c r="U112" i="28" s="1"/>
  <c r="P112" i="28"/>
  <c r="T112" i="28" s="1"/>
  <c r="G112" i="28"/>
  <c r="F112" i="28"/>
  <c r="E112" i="28"/>
  <c r="D112" i="28"/>
  <c r="S107" i="28"/>
  <c r="W107" i="28" s="1"/>
  <c r="R107" i="28"/>
  <c r="V107" i="28" s="1"/>
  <c r="Q107" i="28"/>
  <c r="U107" i="28" s="1"/>
  <c r="P107" i="28"/>
  <c r="T107" i="28" s="1"/>
  <c r="G107" i="28"/>
  <c r="F107" i="28"/>
  <c r="E107" i="28"/>
  <c r="D107" i="28"/>
  <c r="S105" i="28"/>
  <c r="W105" i="28" s="1"/>
  <c r="R105" i="28"/>
  <c r="V105" i="28" s="1"/>
  <c r="Q105" i="28"/>
  <c r="U105" i="28" s="1"/>
  <c r="P105" i="28"/>
  <c r="T105" i="28" s="1"/>
  <c r="G105" i="28"/>
  <c r="G100" i="28" s="1"/>
  <c r="G99" i="28" s="1"/>
  <c r="G85" i="28" s="1"/>
  <c r="F105" i="28"/>
  <c r="E105" i="28"/>
  <c r="D105" i="28"/>
  <c r="D100" i="28" s="1"/>
  <c r="D99" i="28" s="1"/>
  <c r="D85" i="28" s="1"/>
  <c r="G103" i="28"/>
  <c r="F103" i="28"/>
  <c r="F100" i="28" s="1"/>
  <c r="F99" i="28" s="1"/>
  <c r="E103" i="28"/>
  <c r="K100" i="28"/>
  <c r="K99" i="28" s="1"/>
  <c r="J100" i="28"/>
  <c r="J99" i="28" s="1"/>
  <c r="I100" i="28"/>
  <c r="H100" i="28"/>
  <c r="H99" i="28" s="1"/>
  <c r="E100" i="28"/>
  <c r="I99" i="28"/>
  <c r="E99" i="28"/>
  <c r="S98" i="28"/>
  <c r="W98" i="28" s="1"/>
  <c r="R98" i="28"/>
  <c r="V98" i="28" s="1"/>
  <c r="Q98" i="28"/>
  <c r="U98" i="28" s="1"/>
  <c r="P98" i="28"/>
  <c r="T98" i="28" s="1"/>
  <c r="G98" i="28"/>
  <c r="F98" i="28"/>
  <c r="E98" i="28"/>
  <c r="D98" i="28"/>
  <c r="S97" i="28"/>
  <c r="W97" i="28" s="1"/>
  <c r="R97" i="28"/>
  <c r="V97" i="28" s="1"/>
  <c r="Q97" i="28"/>
  <c r="U97" i="28" s="1"/>
  <c r="P97" i="28"/>
  <c r="T97" i="28" s="1"/>
  <c r="G97" i="28"/>
  <c r="F97" i="28"/>
  <c r="E97" i="28"/>
  <c r="D97" i="28"/>
  <c r="K95" i="28"/>
  <c r="J95" i="28"/>
  <c r="I95" i="28"/>
  <c r="H95" i="28"/>
  <c r="G95" i="28"/>
  <c r="F95" i="28"/>
  <c r="E95" i="28"/>
  <c r="D95" i="28"/>
  <c r="S94" i="28"/>
  <c r="W94" i="28" s="1"/>
  <c r="R94" i="28"/>
  <c r="V94" i="28" s="1"/>
  <c r="Q94" i="28"/>
  <c r="U94" i="28" s="1"/>
  <c r="P94" i="28"/>
  <c r="T94" i="28" s="1"/>
  <c r="G94" i="28"/>
  <c r="F94" i="28"/>
  <c r="E94" i="28"/>
  <c r="D94" i="28"/>
  <c r="S93" i="28"/>
  <c r="W93" i="28" s="1"/>
  <c r="R93" i="28"/>
  <c r="V93" i="28" s="1"/>
  <c r="Q93" i="28"/>
  <c r="U93" i="28" s="1"/>
  <c r="P93" i="28"/>
  <c r="T93" i="28" s="1"/>
  <c r="G93" i="28"/>
  <c r="F93" i="28"/>
  <c r="E93" i="28"/>
  <c r="D93" i="28"/>
  <c r="S91" i="28"/>
  <c r="W91" i="28" s="1"/>
  <c r="R91" i="28"/>
  <c r="V91" i="28" s="1"/>
  <c r="Q91" i="28"/>
  <c r="U91" i="28" s="1"/>
  <c r="P91" i="28"/>
  <c r="T91" i="28" s="1"/>
  <c r="G91" i="28"/>
  <c r="F91" i="28"/>
  <c r="E91" i="28"/>
  <c r="D91" i="28"/>
  <c r="K90" i="28"/>
  <c r="J90" i="28"/>
  <c r="I90" i="28"/>
  <c r="H90" i="28"/>
  <c r="G90" i="28"/>
  <c r="F90" i="28"/>
  <c r="E90" i="28"/>
  <c r="E85" i="28" s="1"/>
  <c r="D90" i="28"/>
  <c r="K85" i="28"/>
  <c r="O83" i="28"/>
  <c r="G83" i="28" s="1"/>
  <c r="G82" i="28" s="1"/>
  <c r="N83" i="28"/>
  <c r="M83" i="28"/>
  <c r="E83" i="28" s="1"/>
  <c r="E82" i="28" s="1"/>
  <c r="E66" i="28" s="1"/>
  <c r="D83" i="28"/>
  <c r="O82" i="28"/>
  <c r="O8" i="28" s="1"/>
  <c r="O143" i="28" s="1"/>
  <c r="O145" i="28" s="1"/>
  <c r="L82" i="28"/>
  <c r="D82" i="28"/>
  <c r="S80" i="28"/>
  <c r="W80" i="28" s="1"/>
  <c r="R80" i="28"/>
  <c r="V80" i="28" s="1"/>
  <c r="Q80" i="28"/>
  <c r="U80" i="28" s="1"/>
  <c r="P80" i="28"/>
  <c r="T80" i="28" s="1"/>
  <c r="G80" i="28"/>
  <c r="F80" i="28"/>
  <c r="E80" i="28"/>
  <c r="D80" i="28"/>
  <c r="G79" i="28"/>
  <c r="G77" i="28" s="1"/>
  <c r="G75" i="28" s="1"/>
  <c r="F79" i="28"/>
  <c r="E79" i="28"/>
  <c r="E77" i="28" s="1"/>
  <c r="E75" i="28" s="1"/>
  <c r="D79" i="28"/>
  <c r="G78" i="28"/>
  <c r="F78" i="28"/>
  <c r="E78" i="28"/>
  <c r="D78" i="28"/>
  <c r="K77" i="28"/>
  <c r="K75" i="28" s="1"/>
  <c r="K66" i="28" s="1"/>
  <c r="J77" i="28"/>
  <c r="I77" i="28"/>
  <c r="H77" i="28"/>
  <c r="F77" i="28"/>
  <c r="D77" i="28"/>
  <c r="S76" i="28"/>
  <c r="W76" i="28" s="1"/>
  <c r="R76" i="28"/>
  <c r="V76" i="28" s="1"/>
  <c r="Q76" i="28"/>
  <c r="U76" i="28" s="1"/>
  <c r="P76" i="28"/>
  <c r="T76" i="28" s="1"/>
  <c r="G76" i="28"/>
  <c r="F76" i="28"/>
  <c r="E76" i="28"/>
  <c r="D76" i="28"/>
  <c r="D75" i="28" s="1"/>
  <c r="D66" i="28" s="1"/>
  <c r="J75" i="28"/>
  <c r="I75" i="28"/>
  <c r="H75" i="28"/>
  <c r="H66" i="28" s="1"/>
  <c r="F75" i="28"/>
  <c r="G74" i="28"/>
  <c r="F74" i="28"/>
  <c r="F73" i="28" s="1"/>
  <c r="E74" i="28"/>
  <c r="E73" i="28" s="1"/>
  <c r="D74" i="28"/>
  <c r="D73" i="28" s="1"/>
  <c r="O73" i="28"/>
  <c r="N73" i="28"/>
  <c r="M73" i="28"/>
  <c r="L73" i="28"/>
  <c r="G73" i="28"/>
  <c r="O66" i="28"/>
  <c r="L66" i="28"/>
  <c r="J66" i="28"/>
  <c r="I66" i="28"/>
  <c r="S59" i="28"/>
  <c r="W59" i="28" s="1"/>
  <c r="R59" i="28"/>
  <c r="V59" i="28" s="1"/>
  <c r="Q59" i="28"/>
  <c r="U59" i="28" s="1"/>
  <c r="P59" i="28"/>
  <c r="T59" i="28" s="1"/>
  <c r="G59" i="28"/>
  <c r="F59" i="28"/>
  <c r="E59" i="28"/>
  <c r="D59" i="28"/>
  <c r="S58" i="28"/>
  <c r="W58" i="28" s="1"/>
  <c r="R58" i="28"/>
  <c r="V58" i="28" s="1"/>
  <c r="Q58" i="28"/>
  <c r="U58" i="28" s="1"/>
  <c r="P58" i="28"/>
  <c r="T58" i="28" s="1"/>
  <c r="G58" i="28"/>
  <c r="F58" i="28"/>
  <c r="E58" i="28"/>
  <c r="D58" i="28"/>
  <c r="K57" i="28"/>
  <c r="J57" i="28"/>
  <c r="F57" i="28" s="1"/>
  <c r="I57" i="28"/>
  <c r="H57" i="28"/>
  <c r="D57" i="28" s="1"/>
  <c r="G57" i="28"/>
  <c r="E57" i="28"/>
  <c r="G56" i="28"/>
  <c r="F56" i="28"/>
  <c r="E56" i="28"/>
  <c r="D56" i="28"/>
  <c r="S51" i="28"/>
  <c r="W51" i="28" s="1"/>
  <c r="R51" i="28"/>
  <c r="V51" i="28" s="1"/>
  <c r="Q51" i="28"/>
  <c r="U51" i="28" s="1"/>
  <c r="P51" i="28"/>
  <c r="T51" i="28" s="1"/>
  <c r="G51" i="28"/>
  <c r="F51" i="28"/>
  <c r="E51" i="28"/>
  <c r="D51" i="28"/>
  <c r="S49" i="28"/>
  <c r="W49" i="28" s="1"/>
  <c r="R49" i="28"/>
  <c r="V49" i="28" s="1"/>
  <c r="Q49" i="28"/>
  <c r="U49" i="28" s="1"/>
  <c r="P49" i="28"/>
  <c r="T49" i="28" s="1"/>
  <c r="G49" i="28"/>
  <c r="F49" i="28"/>
  <c r="E49" i="28"/>
  <c r="D49" i="28"/>
  <c r="S47" i="28"/>
  <c r="W47" i="28" s="1"/>
  <c r="R47" i="28"/>
  <c r="V47" i="28" s="1"/>
  <c r="Q47" i="28"/>
  <c r="U47" i="28" s="1"/>
  <c r="P47" i="28"/>
  <c r="T47" i="28" s="1"/>
  <c r="G47" i="28"/>
  <c r="F47" i="28"/>
  <c r="E47" i="28"/>
  <c r="D47" i="28"/>
  <c r="S45" i="28"/>
  <c r="W45" i="28" s="1"/>
  <c r="R45" i="28"/>
  <c r="V45" i="28" s="1"/>
  <c r="Q45" i="28"/>
  <c r="U45" i="28" s="1"/>
  <c r="P45" i="28"/>
  <c r="T45" i="28" s="1"/>
  <c r="G45" i="28"/>
  <c r="F45" i="28"/>
  <c r="E45" i="28"/>
  <c r="D45" i="28"/>
  <c r="S44" i="28"/>
  <c r="W44" i="28" s="1"/>
  <c r="R44" i="28"/>
  <c r="V44" i="28" s="1"/>
  <c r="Q44" i="28"/>
  <c r="U44" i="28" s="1"/>
  <c r="P44" i="28"/>
  <c r="T44" i="28" s="1"/>
  <c r="G44" i="28"/>
  <c r="F44" i="28"/>
  <c r="E44" i="28"/>
  <c r="D44" i="28"/>
  <c r="S43" i="28"/>
  <c r="W43" i="28" s="1"/>
  <c r="R43" i="28"/>
  <c r="V43" i="28" s="1"/>
  <c r="Q43" i="28"/>
  <c r="U43" i="28" s="1"/>
  <c r="P43" i="28"/>
  <c r="T43" i="28" s="1"/>
  <c r="G43" i="28"/>
  <c r="F43" i="28"/>
  <c r="E43" i="28"/>
  <c r="D43" i="28"/>
  <c r="S41" i="28"/>
  <c r="W41" i="28" s="1"/>
  <c r="R41" i="28"/>
  <c r="V41" i="28" s="1"/>
  <c r="Q41" i="28"/>
  <c r="U41" i="28" s="1"/>
  <c r="P41" i="28"/>
  <c r="T41" i="28" s="1"/>
  <c r="G41" i="28"/>
  <c r="F41" i="28"/>
  <c r="E41" i="28"/>
  <c r="D41" i="28"/>
  <c r="S40" i="28"/>
  <c r="W40" i="28" s="1"/>
  <c r="R40" i="28"/>
  <c r="V40" i="28" s="1"/>
  <c r="Q40" i="28"/>
  <c r="U40" i="28" s="1"/>
  <c r="P40" i="28"/>
  <c r="T40" i="28" s="1"/>
  <c r="G40" i="28"/>
  <c r="F40" i="28"/>
  <c r="E40" i="28"/>
  <c r="D40" i="28"/>
  <c r="S38" i="28"/>
  <c r="W38" i="28" s="1"/>
  <c r="R38" i="28"/>
  <c r="V38" i="28" s="1"/>
  <c r="Q38" i="28"/>
  <c r="U38" i="28" s="1"/>
  <c r="P38" i="28"/>
  <c r="T38" i="28" s="1"/>
  <c r="G38" i="28"/>
  <c r="F38" i="28"/>
  <c r="E38" i="28"/>
  <c r="D38" i="28"/>
  <c r="K37" i="28"/>
  <c r="J37" i="28"/>
  <c r="F37" i="28" s="1"/>
  <c r="I37" i="28"/>
  <c r="E37" i="28" s="1"/>
  <c r="H37" i="28"/>
  <c r="G37" i="28"/>
  <c r="D37" i="28"/>
  <c r="S36" i="28"/>
  <c r="W36" i="28" s="1"/>
  <c r="R36" i="28"/>
  <c r="V36" i="28" s="1"/>
  <c r="Q36" i="28"/>
  <c r="U36" i="28" s="1"/>
  <c r="P36" i="28"/>
  <c r="T36" i="28" s="1"/>
  <c r="S35" i="28"/>
  <c r="W35" i="28" s="1"/>
  <c r="R35" i="28"/>
  <c r="V35" i="28" s="1"/>
  <c r="Q35" i="28"/>
  <c r="U35" i="28" s="1"/>
  <c r="P35" i="28"/>
  <c r="T35" i="28" s="1"/>
  <c r="S34" i="28"/>
  <c r="W34" i="28" s="1"/>
  <c r="R34" i="28"/>
  <c r="V34" i="28" s="1"/>
  <c r="Q34" i="28"/>
  <c r="U34" i="28" s="1"/>
  <c r="P34" i="28"/>
  <c r="T34" i="28" s="1"/>
  <c r="S33" i="28"/>
  <c r="W33" i="28" s="1"/>
  <c r="R33" i="28"/>
  <c r="V33" i="28" s="1"/>
  <c r="Q33" i="28"/>
  <c r="U33" i="28" s="1"/>
  <c r="P33" i="28"/>
  <c r="T33" i="28" s="1"/>
  <c r="K32" i="28"/>
  <c r="S32" i="28" s="1"/>
  <c r="W32" i="28" s="1"/>
  <c r="J32" i="28"/>
  <c r="I32" i="28"/>
  <c r="Q32" i="28" s="1"/>
  <c r="U32" i="28" s="1"/>
  <c r="H32" i="28"/>
  <c r="S31" i="28"/>
  <c r="W31" i="28" s="1"/>
  <c r="R31" i="28"/>
  <c r="V31" i="28" s="1"/>
  <c r="Q31" i="28"/>
  <c r="U31" i="28" s="1"/>
  <c r="P31" i="28"/>
  <c r="T31" i="28" s="1"/>
  <c r="S30" i="28"/>
  <c r="W30" i="28" s="1"/>
  <c r="R30" i="28"/>
  <c r="V30" i="28" s="1"/>
  <c r="Q30" i="28"/>
  <c r="U30" i="28" s="1"/>
  <c r="P30" i="28"/>
  <c r="T30" i="28" s="1"/>
  <c r="S29" i="28"/>
  <c r="W29" i="28" s="1"/>
  <c r="R29" i="28"/>
  <c r="V29" i="28" s="1"/>
  <c r="Q29" i="28"/>
  <c r="U29" i="28" s="1"/>
  <c r="P29" i="28"/>
  <c r="T29" i="28" s="1"/>
  <c r="S28" i="28"/>
  <c r="W28" i="28" s="1"/>
  <c r="R28" i="28"/>
  <c r="V28" i="28" s="1"/>
  <c r="Q28" i="28"/>
  <c r="U28" i="28" s="1"/>
  <c r="P28" i="28"/>
  <c r="T28" i="28" s="1"/>
  <c r="K27" i="28"/>
  <c r="J27" i="28"/>
  <c r="J25" i="28" s="1"/>
  <c r="I27" i="28"/>
  <c r="Q27" i="28" s="1"/>
  <c r="U27" i="28" s="1"/>
  <c r="H27" i="28"/>
  <c r="P27" i="28" s="1"/>
  <c r="T27" i="28" s="1"/>
  <c r="S26" i="28"/>
  <c r="W26" i="28" s="1"/>
  <c r="R26" i="28"/>
  <c r="V26" i="28" s="1"/>
  <c r="Q26" i="28"/>
  <c r="U26" i="28" s="1"/>
  <c r="P26" i="28"/>
  <c r="T26" i="28" s="1"/>
  <c r="S23" i="28"/>
  <c r="W23" i="28" s="1"/>
  <c r="R23" i="28"/>
  <c r="V23" i="28" s="1"/>
  <c r="Q23" i="28"/>
  <c r="U23" i="28" s="1"/>
  <c r="P23" i="28"/>
  <c r="T23" i="28" s="1"/>
  <c r="S22" i="28"/>
  <c r="W22" i="28" s="1"/>
  <c r="R22" i="28"/>
  <c r="V22" i="28" s="1"/>
  <c r="Q22" i="28"/>
  <c r="U22" i="28" s="1"/>
  <c r="P22" i="28"/>
  <c r="T22" i="28" s="1"/>
  <c r="S21" i="28"/>
  <c r="W21" i="28" s="1"/>
  <c r="R21" i="28"/>
  <c r="V21" i="28" s="1"/>
  <c r="Q21" i="28"/>
  <c r="U21" i="28" s="1"/>
  <c r="P21" i="28"/>
  <c r="T21" i="28" s="1"/>
  <c r="S20" i="28"/>
  <c r="W20" i="28" s="1"/>
  <c r="R20" i="28"/>
  <c r="V20" i="28" s="1"/>
  <c r="Q20" i="28"/>
  <c r="U20" i="28" s="1"/>
  <c r="P20" i="28"/>
  <c r="T20" i="28" s="1"/>
  <c r="K19" i="28"/>
  <c r="J19" i="28"/>
  <c r="I19" i="28"/>
  <c r="H19" i="28"/>
  <c r="S18" i="28"/>
  <c r="W18" i="28" s="1"/>
  <c r="R18" i="28"/>
  <c r="V18" i="28" s="1"/>
  <c r="Q18" i="28"/>
  <c r="U18" i="28" s="1"/>
  <c r="P18" i="28"/>
  <c r="T18" i="28" s="1"/>
  <c r="S17" i="28"/>
  <c r="W17" i="28" s="1"/>
  <c r="R17" i="28"/>
  <c r="V17" i="28" s="1"/>
  <c r="Q17" i="28"/>
  <c r="U17" i="28" s="1"/>
  <c r="P17" i="28"/>
  <c r="T17" i="28" s="1"/>
  <c r="S16" i="28"/>
  <c r="W16" i="28" s="1"/>
  <c r="R16" i="28"/>
  <c r="V16" i="28" s="1"/>
  <c r="Q16" i="28"/>
  <c r="U16" i="28" s="1"/>
  <c r="P16" i="28"/>
  <c r="T16" i="28" s="1"/>
  <c r="S15" i="28"/>
  <c r="W15" i="28" s="1"/>
  <c r="R15" i="28"/>
  <c r="V15" i="28" s="1"/>
  <c r="Q15" i="28"/>
  <c r="U15" i="28" s="1"/>
  <c r="P15" i="28"/>
  <c r="T15" i="28" s="1"/>
  <c r="K14" i="28"/>
  <c r="J14" i="28"/>
  <c r="J13" i="28" s="1"/>
  <c r="I14" i="28"/>
  <c r="H14" i="28"/>
  <c r="K13" i="28"/>
  <c r="G13" i="28" s="1"/>
  <c r="I13" i="28"/>
  <c r="H13" i="28"/>
  <c r="D13" i="28" s="1"/>
  <c r="S12" i="28"/>
  <c r="W12" i="28" s="1"/>
  <c r="R12" i="28"/>
  <c r="V12" i="28" s="1"/>
  <c r="Q12" i="28"/>
  <c r="U12" i="28" s="1"/>
  <c r="P12" i="28"/>
  <c r="T12" i="28" s="1"/>
  <c r="G12" i="28"/>
  <c r="F12" i="28"/>
  <c r="E12" i="28"/>
  <c r="D12" i="28"/>
  <c r="S11" i="28"/>
  <c r="W11" i="28" s="1"/>
  <c r="R11" i="28"/>
  <c r="V11" i="28" s="1"/>
  <c r="Q11" i="28"/>
  <c r="U11" i="28" s="1"/>
  <c r="P11" i="28"/>
  <c r="T11" i="28" s="1"/>
  <c r="G11" i="28"/>
  <c r="F11" i="28"/>
  <c r="E11" i="28"/>
  <c r="D11" i="28"/>
  <c r="R309" i="27"/>
  <c r="Q309" i="27"/>
  <c r="P309" i="27"/>
  <c r="N309" i="27"/>
  <c r="N307" i="27" s="1"/>
  <c r="M309" i="27"/>
  <c r="L309" i="27"/>
  <c r="L307" i="27" s="1"/>
  <c r="K309" i="27"/>
  <c r="G309" i="27" s="1"/>
  <c r="M307" i="27"/>
  <c r="M305" i="27" s="1"/>
  <c r="K307" i="27"/>
  <c r="G307" i="27" s="1"/>
  <c r="O305" i="27"/>
  <c r="J304" i="27"/>
  <c r="I304" i="27"/>
  <c r="H304" i="27"/>
  <c r="G304" i="27"/>
  <c r="J303" i="27"/>
  <c r="I303" i="27"/>
  <c r="H303" i="27"/>
  <c r="G303" i="27"/>
  <c r="R301" i="27"/>
  <c r="Q301" i="27"/>
  <c r="P301" i="27"/>
  <c r="O301" i="27"/>
  <c r="N301" i="27"/>
  <c r="J301" i="27" s="1"/>
  <c r="M301" i="27"/>
  <c r="I301" i="27" s="1"/>
  <c r="L301" i="27"/>
  <c r="K301" i="27"/>
  <c r="G301" i="27" s="1"/>
  <c r="H301" i="27"/>
  <c r="J299" i="27"/>
  <c r="I299" i="27"/>
  <c r="H299" i="27"/>
  <c r="G299" i="27"/>
  <c r="R297" i="27"/>
  <c r="Q297" i="27"/>
  <c r="P297" i="27"/>
  <c r="O297" i="27"/>
  <c r="N297" i="27"/>
  <c r="J297" i="27" s="1"/>
  <c r="M297" i="27"/>
  <c r="I297" i="27" s="1"/>
  <c r="L297" i="27"/>
  <c r="K297" i="27"/>
  <c r="G297" i="27" s="1"/>
  <c r="H297" i="27"/>
  <c r="R296" i="27"/>
  <c r="R294" i="27" s="1"/>
  <c r="Q296" i="27"/>
  <c r="Q294" i="27" s="1"/>
  <c r="P296" i="27"/>
  <c r="O296" i="27"/>
  <c r="N296" i="27"/>
  <c r="N294" i="27" s="1"/>
  <c r="M296" i="27"/>
  <c r="L296" i="27"/>
  <c r="H296" i="27" s="1"/>
  <c r="K296" i="27"/>
  <c r="J296" i="27"/>
  <c r="G296" i="27"/>
  <c r="P294" i="27"/>
  <c r="O294" i="27"/>
  <c r="K294" i="27"/>
  <c r="G294" i="27" s="1"/>
  <c r="J294" i="27"/>
  <c r="J293" i="27"/>
  <c r="I293" i="27"/>
  <c r="H293" i="27"/>
  <c r="G293" i="27"/>
  <c r="R291" i="27"/>
  <c r="Q291" i="27"/>
  <c r="P291" i="27"/>
  <c r="O291" i="27"/>
  <c r="N291" i="27"/>
  <c r="J291" i="27" s="1"/>
  <c r="M291" i="27"/>
  <c r="L291" i="27"/>
  <c r="K291" i="27"/>
  <c r="G291" i="27" s="1"/>
  <c r="I291" i="27"/>
  <c r="H291" i="27"/>
  <c r="J290" i="27"/>
  <c r="I290" i="27"/>
  <c r="H290" i="27"/>
  <c r="G290" i="27"/>
  <c r="R288" i="27"/>
  <c r="Q288" i="27"/>
  <c r="P288" i="27"/>
  <c r="H288" i="27" s="1"/>
  <c r="O288" i="27"/>
  <c r="N288" i="27"/>
  <c r="J288" i="27" s="1"/>
  <c r="M288" i="27"/>
  <c r="I288" i="27" s="1"/>
  <c r="L288" i="27"/>
  <c r="K288" i="27"/>
  <c r="G288" i="27" s="1"/>
  <c r="J287" i="27"/>
  <c r="I287" i="27"/>
  <c r="H287" i="27"/>
  <c r="G287" i="27"/>
  <c r="R285" i="27"/>
  <c r="Q285" i="27"/>
  <c r="P285" i="27"/>
  <c r="O285" i="27"/>
  <c r="N285" i="27"/>
  <c r="J285" i="27" s="1"/>
  <c r="M285" i="27"/>
  <c r="I285" i="27" s="1"/>
  <c r="L285" i="27"/>
  <c r="K285" i="27"/>
  <c r="G285" i="27" s="1"/>
  <c r="H285" i="27"/>
  <c r="J284" i="27"/>
  <c r="I284" i="27"/>
  <c r="H284" i="27"/>
  <c r="G284" i="27"/>
  <c r="R282" i="27"/>
  <c r="Q282" i="27"/>
  <c r="P282" i="27"/>
  <c r="O282" i="27"/>
  <c r="N282" i="27"/>
  <c r="J282" i="27" s="1"/>
  <c r="M282" i="27"/>
  <c r="I282" i="27" s="1"/>
  <c r="L282" i="27"/>
  <c r="K282" i="27"/>
  <c r="G282" i="27" s="1"/>
  <c r="H282" i="27"/>
  <c r="J281" i="27"/>
  <c r="I281" i="27"/>
  <c r="H281" i="27"/>
  <c r="G281" i="27"/>
  <c r="R279" i="27"/>
  <c r="Q279" i="27"/>
  <c r="P279" i="27"/>
  <c r="P273" i="27" s="1"/>
  <c r="O279" i="27"/>
  <c r="N279" i="27"/>
  <c r="J279" i="27" s="1"/>
  <c r="M279" i="27"/>
  <c r="I279" i="27" s="1"/>
  <c r="L279" i="27"/>
  <c r="K279" i="27"/>
  <c r="G279" i="27" s="1"/>
  <c r="H279" i="27"/>
  <c r="J278" i="27"/>
  <c r="I278" i="27"/>
  <c r="H278" i="27"/>
  <c r="G278" i="27"/>
  <c r="J277" i="27"/>
  <c r="I277" i="27"/>
  <c r="H277" i="27"/>
  <c r="G277" i="27"/>
  <c r="R275" i="27"/>
  <c r="R273" i="27" s="1"/>
  <c r="Q275" i="27"/>
  <c r="P275" i="27"/>
  <c r="O275" i="27"/>
  <c r="O273" i="27" s="1"/>
  <c r="N275" i="27"/>
  <c r="M275" i="27"/>
  <c r="L275" i="27"/>
  <c r="H275" i="27" s="1"/>
  <c r="K275" i="27"/>
  <c r="J275" i="27"/>
  <c r="I275" i="27"/>
  <c r="G275" i="27"/>
  <c r="Q273" i="27"/>
  <c r="J272" i="27"/>
  <c r="I272" i="27"/>
  <c r="H272" i="27"/>
  <c r="G272" i="27"/>
  <c r="R270" i="27"/>
  <c r="Q270" i="27"/>
  <c r="P270" i="27"/>
  <c r="O270" i="27"/>
  <c r="N270" i="27"/>
  <c r="J270" i="27" s="1"/>
  <c r="M270" i="27"/>
  <c r="L270" i="27"/>
  <c r="H270" i="27" s="1"/>
  <c r="K270" i="27"/>
  <c r="G270" i="27" s="1"/>
  <c r="I270" i="27"/>
  <c r="J269" i="27"/>
  <c r="I269" i="27"/>
  <c r="H269" i="27"/>
  <c r="G269" i="27"/>
  <c r="R267" i="27"/>
  <c r="Q267" i="27"/>
  <c r="P267" i="27"/>
  <c r="O267" i="27"/>
  <c r="N267" i="27"/>
  <c r="J267" i="27" s="1"/>
  <c r="M267" i="27"/>
  <c r="L267" i="27"/>
  <c r="H267" i="27" s="1"/>
  <c r="K267" i="27"/>
  <c r="I267" i="27"/>
  <c r="G267" i="27"/>
  <c r="J266" i="27"/>
  <c r="I266" i="27"/>
  <c r="H266" i="27"/>
  <c r="G266" i="27"/>
  <c r="R264" i="27"/>
  <c r="Q264" i="27"/>
  <c r="P264" i="27"/>
  <c r="O264" i="27"/>
  <c r="N264" i="27"/>
  <c r="J264" i="27" s="1"/>
  <c r="M264" i="27"/>
  <c r="L264" i="27"/>
  <c r="H264" i="27" s="1"/>
  <c r="K264" i="27"/>
  <c r="G264" i="27" s="1"/>
  <c r="I264" i="27"/>
  <c r="J263" i="27"/>
  <c r="I263" i="27"/>
  <c r="H263" i="27"/>
  <c r="G263" i="27"/>
  <c r="R262" i="27"/>
  <c r="N262" i="27"/>
  <c r="N260" i="27" s="1"/>
  <c r="M262" i="27"/>
  <c r="M260" i="27" s="1"/>
  <c r="L262" i="27"/>
  <c r="K262" i="27"/>
  <c r="G262" i="27" s="1"/>
  <c r="Q260" i="27"/>
  <c r="P260" i="27"/>
  <c r="O260" i="27"/>
  <c r="J259" i="27"/>
  <c r="I259" i="27"/>
  <c r="H259" i="27"/>
  <c r="G259" i="27"/>
  <c r="N258" i="27"/>
  <c r="J258" i="27" s="1"/>
  <c r="M258" i="27"/>
  <c r="I258" i="27" s="1"/>
  <c r="L258" i="27"/>
  <c r="K258" i="27"/>
  <c r="K256" i="27" s="1"/>
  <c r="G256" i="27" s="1"/>
  <c r="R256" i="27"/>
  <c r="Q256" i="27"/>
  <c r="P256" i="27"/>
  <c r="O256" i="27"/>
  <c r="N256" i="27"/>
  <c r="J256" i="27" s="1"/>
  <c r="J255" i="27"/>
  <c r="I255" i="27"/>
  <c r="H255" i="27"/>
  <c r="G255" i="27"/>
  <c r="J254" i="27"/>
  <c r="I254" i="27"/>
  <c r="H254" i="27"/>
  <c r="G254" i="27"/>
  <c r="R252" i="27"/>
  <c r="Q252" i="27"/>
  <c r="P252" i="27"/>
  <c r="O252" i="27"/>
  <c r="N252" i="27"/>
  <c r="M252" i="27"/>
  <c r="L252" i="27"/>
  <c r="H252" i="27" s="1"/>
  <c r="K252" i="27"/>
  <c r="J252" i="27"/>
  <c r="I252" i="27"/>
  <c r="G252" i="27"/>
  <c r="J251" i="27"/>
  <c r="I251" i="27"/>
  <c r="H251" i="27"/>
  <c r="G251" i="27"/>
  <c r="N250" i="27"/>
  <c r="J250" i="27" s="1"/>
  <c r="M250" i="27"/>
  <c r="M248" i="27" s="1"/>
  <c r="I248" i="27" s="1"/>
  <c r="L250" i="27"/>
  <c r="K250" i="27"/>
  <c r="G250" i="27" s="1"/>
  <c r="H250" i="27"/>
  <c r="R248" i="27"/>
  <c r="Q248" i="27"/>
  <c r="P248" i="27"/>
  <c r="O248" i="27"/>
  <c r="L248" i="27"/>
  <c r="H248" i="27"/>
  <c r="J247" i="27"/>
  <c r="I247" i="27"/>
  <c r="H247" i="27"/>
  <c r="G247" i="27"/>
  <c r="R246" i="27"/>
  <c r="Q246" i="27"/>
  <c r="Q244" i="27" s="1"/>
  <c r="Q242" i="27" s="1"/>
  <c r="P246" i="27"/>
  <c r="O246" i="27"/>
  <c r="N246" i="27"/>
  <c r="M246" i="27"/>
  <c r="L246" i="27"/>
  <c r="K246" i="27"/>
  <c r="G246" i="27" s="1"/>
  <c r="I246" i="27"/>
  <c r="H246" i="27"/>
  <c r="R244" i="27"/>
  <c r="P244" i="27"/>
  <c r="P242" i="27" s="1"/>
  <c r="O244" i="27"/>
  <c r="M244" i="27"/>
  <c r="L244" i="27"/>
  <c r="H244" i="27" s="1"/>
  <c r="K244" i="27"/>
  <c r="G244" i="27" s="1"/>
  <c r="J241" i="27"/>
  <c r="I241" i="27"/>
  <c r="H241" i="27"/>
  <c r="G241" i="27"/>
  <c r="R239" i="27"/>
  <c r="Q239" i="27"/>
  <c r="P239" i="27"/>
  <c r="O239" i="27"/>
  <c r="N239" i="27"/>
  <c r="J239" i="27" s="1"/>
  <c r="M239" i="27"/>
  <c r="I239" i="27" s="1"/>
  <c r="L239" i="27"/>
  <c r="K239" i="27"/>
  <c r="G239" i="27" s="1"/>
  <c r="H239" i="27"/>
  <c r="J238" i="27"/>
  <c r="I238" i="27"/>
  <c r="H238" i="27"/>
  <c r="G238" i="27"/>
  <c r="R236" i="27"/>
  <c r="Q236" i="27"/>
  <c r="P236" i="27"/>
  <c r="O236" i="27"/>
  <c r="N236" i="27"/>
  <c r="J236" i="27" s="1"/>
  <c r="M236" i="27"/>
  <c r="I236" i="27" s="1"/>
  <c r="L236" i="27"/>
  <c r="H236" i="27" s="1"/>
  <c r="K236" i="27"/>
  <c r="G236" i="27" s="1"/>
  <c r="N235" i="27"/>
  <c r="J235" i="27" s="1"/>
  <c r="M235" i="27"/>
  <c r="I235" i="27" s="1"/>
  <c r="L235" i="27"/>
  <c r="K235" i="27"/>
  <c r="H235" i="27"/>
  <c r="G235" i="27"/>
  <c r="N234" i="27"/>
  <c r="M234" i="27"/>
  <c r="I234" i="27" s="1"/>
  <c r="L234" i="27"/>
  <c r="H234" i="27" s="1"/>
  <c r="K234" i="27"/>
  <c r="G234" i="27" s="1"/>
  <c r="J234" i="27"/>
  <c r="J233" i="27"/>
  <c r="I233" i="27"/>
  <c r="H233" i="27"/>
  <c r="G233" i="27"/>
  <c r="R231" i="27"/>
  <c r="Q231" i="27"/>
  <c r="P231" i="27"/>
  <c r="O231" i="27"/>
  <c r="M231" i="27"/>
  <c r="R230" i="27"/>
  <c r="Q230" i="27"/>
  <c r="Q226" i="27" s="1"/>
  <c r="P230" i="27"/>
  <c r="P226" i="27" s="1"/>
  <c r="O230" i="27"/>
  <c r="N230" i="27"/>
  <c r="M230" i="27"/>
  <c r="I230" i="27" s="1"/>
  <c r="L230" i="27"/>
  <c r="L226" i="27" s="1"/>
  <c r="H226" i="27" s="1"/>
  <c r="K230" i="27"/>
  <c r="H230" i="27"/>
  <c r="J229" i="27"/>
  <c r="I229" i="27"/>
  <c r="H229" i="27"/>
  <c r="G229" i="27"/>
  <c r="R228" i="27"/>
  <c r="R226" i="27" s="1"/>
  <c r="Q228" i="27"/>
  <c r="P228" i="27"/>
  <c r="O228" i="27"/>
  <c r="N228" i="27"/>
  <c r="N226" i="27" s="1"/>
  <c r="M228" i="27"/>
  <c r="I228" i="27" s="1"/>
  <c r="L228" i="27"/>
  <c r="K228" i="27"/>
  <c r="H228" i="27"/>
  <c r="M226" i="27"/>
  <c r="I226" i="27" s="1"/>
  <c r="J225" i="27"/>
  <c r="I225" i="27"/>
  <c r="H225" i="27"/>
  <c r="G225" i="27"/>
  <c r="J224" i="27"/>
  <c r="I224" i="27"/>
  <c r="H224" i="27"/>
  <c r="G224" i="27"/>
  <c r="J223" i="27"/>
  <c r="I223" i="27"/>
  <c r="H223" i="27"/>
  <c r="G223" i="27"/>
  <c r="R222" i="27"/>
  <c r="Q222" i="27"/>
  <c r="P222" i="27"/>
  <c r="O222" i="27"/>
  <c r="N222" i="27"/>
  <c r="M222" i="27"/>
  <c r="L222" i="27"/>
  <c r="L217" i="27" s="1"/>
  <c r="K222" i="27"/>
  <c r="J222" i="27"/>
  <c r="I222" i="27"/>
  <c r="R221" i="27"/>
  <c r="Q221" i="27"/>
  <c r="P221" i="27"/>
  <c r="O221" i="27"/>
  <c r="N221" i="27"/>
  <c r="M221" i="27"/>
  <c r="L221" i="27"/>
  <c r="H221" i="27" s="1"/>
  <c r="K221" i="27"/>
  <c r="I221" i="27"/>
  <c r="J220" i="27"/>
  <c r="I220" i="27"/>
  <c r="H220" i="27"/>
  <c r="G220" i="27"/>
  <c r="R219" i="27"/>
  <c r="Q219" i="27"/>
  <c r="Q217" i="27" s="1"/>
  <c r="Q212" i="27" s="1"/>
  <c r="P219" i="27"/>
  <c r="O219" i="27"/>
  <c r="N219" i="27"/>
  <c r="N217" i="27" s="1"/>
  <c r="M219" i="27"/>
  <c r="L219" i="27"/>
  <c r="K219" i="27"/>
  <c r="G219" i="27" s="1"/>
  <c r="J219" i="27"/>
  <c r="I219" i="27"/>
  <c r="H219" i="27"/>
  <c r="M217" i="27"/>
  <c r="R216" i="27"/>
  <c r="Q216" i="27"/>
  <c r="P216" i="27"/>
  <c r="P214" i="27" s="1"/>
  <c r="O216" i="27"/>
  <c r="N216" i="27"/>
  <c r="J216" i="27" s="1"/>
  <c r="M216" i="27"/>
  <c r="L216" i="27"/>
  <c r="K216" i="27"/>
  <c r="K214" i="27" s="1"/>
  <c r="G214" i="27" s="1"/>
  <c r="H216" i="27"/>
  <c r="R214" i="27"/>
  <c r="Q214" i="27"/>
  <c r="O214" i="27"/>
  <c r="N214" i="27"/>
  <c r="J214" i="27" s="1"/>
  <c r="L214" i="27"/>
  <c r="H214" i="27" s="1"/>
  <c r="J211" i="27"/>
  <c r="I211" i="27"/>
  <c r="H211" i="27"/>
  <c r="G211" i="27"/>
  <c r="J210" i="27"/>
  <c r="I210" i="27"/>
  <c r="H210" i="27"/>
  <c r="G210" i="27"/>
  <c r="R208" i="27"/>
  <c r="Q208" i="27"/>
  <c r="P208" i="27"/>
  <c r="O208" i="27"/>
  <c r="N208" i="27"/>
  <c r="M208" i="27"/>
  <c r="I208" i="27" s="1"/>
  <c r="L208" i="27"/>
  <c r="K208" i="27"/>
  <c r="J208" i="27"/>
  <c r="H208" i="27"/>
  <c r="J207" i="27"/>
  <c r="I207" i="27"/>
  <c r="H207" i="27"/>
  <c r="G207" i="27"/>
  <c r="R205" i="27"/>
  <c r="Q205" i="27"/>
  <c r="P205" i="27"/>
  <c r="O205" i="27"/>
  <c r="N205" i="27"/>
  <c r="M205" i="27"/>
  <c r="I205" i="27" s="1"/>
  <c r="L205" i="27"/>
  <c r="H205" i="27" s="1"/>
  <c r="K205" i="27"/>
  <c r="G205" i="27" s="1"/>
  <c r="J205" i="27"/>
  <c r="J204" i="27"/>
  <c r="I204" i="27"/>
  <c r="H204" i="27"/>
  <c r="G204" i="27"/>
  <c r="R202" i="27"/>
  <c r="Q202" i="27"/>
  <c r="P202" i="27"/>
  <c r="O202" i="27"/>
  <c r="N202" i="27"/>
  <c r="J202" i="27" s="1"/>
  <c r="M202" i="27"/>
  <c r="I202" i="27" s="1"/>
  <c r="L202" i="27"/>
  <c r="H202" i="27" s="1"/>
  <c r="K202" i="27"/>
  <c r="G202" i="27" s="1"/>
  <c r="J201" i="27"/>
  <c r="I201" i="27"/>
  <c r="H201" i="27"/>
  <c r="G201" i="27"/>
  <c r="J200" i="27"/>
  <c r="I200" i="27"/>
  <c r="H200" i="27"/>
  <c r="G200" i="27"/>
  <c r="J199" i="27"/>
  <c r="I199" i="27"/>
  <c r="H199" i="27"/>
  <c r="G199" i="27"/>
  <c r="J198" i="27"/>
  <c r="I198" i="27"/>
  <c r="H198" i="27"/>
  <c r="G198" i="27"/>
  <c r="R196" i="27"/>
  <c r="Q196" i="27"/>
  <c r="P196" i="27"/>
  <c r="O196" i="27"/>
  <c r="N196" i="27"/>
  <c r="J196" i="27" s="1"/>
  <c r="M196" i="27"/>
  <c r="L196" i="27"/>
  <c r="K196" i="27"/>
  <c r="I196" i="27"/>
  <c r="H196" i="27"/>
  <c r="J195" i="27"/>
  <c r="I195" i="27"/>
  <c r="H195" i="27"/>
  <c r="G195" i="27"/>
  <c r="J194" i="27"/>
  <c r="I194" i="27"/>
  <c r="H194" i="27"/>
  <c r="G194" i="27"/>
  <c r="J193" i="27"/>
  <c r="I193" i="27"/>
  <c r="H193" i="27"/>
  <c r="G193" i="27"/>
  <c r="J192" i="27"/>
  <c r="I192" i="27"/>
  <c r="H192" i="27"/>
  <c r="G192" i="27"/>
  <c r="R190" i="27"/>
  <c r="Q190" i="27"/>
  <c r="Q183" i="27" s="1"/>
  <c r="P190" i="27"/>
  <c r="O190" i="27"/>
  <c r="N190" i="27"/>
  <c r="M190" i="27"/>
  <c r="L190" i="27"/>
  <c r="H190" i="27" s="1"/>
  <c r="K190" i="27"/>
  <c r="J190" i="27"/>
  <c r="I190" i="27"/>
  <c r="J189" i="27"/>
  <c r="I189" i="27"/>
  <c r="H189" i="27"/>
  <c r="G189" i="27"/>
  <c r="J188" i="27"/>
  <c r="I188" i="27"/>
  <c r="H188" i="27"/>
  <c r="G188" i="27"/>
  <c r="J187" i="27"/>
  <c r="I187" i="27"/>
  <c r="H187" i="27"/>
  <c r="G187" i="27"/>
  <c r="R185" i="27"/>
  <c r="Q185" i="27"/>
  <c r="P185" i="27"/>
  <c r="O185" i="27"/>
  <c r="N185" i="27"/>
  <c r="N183" i="27" s="1"/>
  <c r="M185" i="27"/>
  <c r="M183" i="27" s="1"/>
  <c r="L185" i="27"/>
  <c r="K185" i="27"/>
  <c r="G185" i="27" s="1"/>
  <c r="J185" i="27"/>
  <c r="H185" i="27"/>
  <c r="R183" i="27"/>
  <c r="J183" i="27" s="1"/>
  <c r="P183" i="27"/>
  <c r="J182" i="27"/>
  <c r="I182" i="27"/>
  <c r="H182" i="27"/>
  <c r="G182" i="27"/>
  <c r="R180" i="27"/>
  <c r="Q180" i="27"/>
  <c r="P180" i="27"/>
  <c r="O180" i="27"/>
  <c r="N180" i="27"/>
  <c r="J180" i="27" s="1"/>
  <c r="M180" i="27"/>
  <c r="L180" i="27"/>
  <c r="K180" i="27"/>
  <c r="I180" i="27"/>
  <c r="H180" i="27"/>
  <c r="G180" i="27"/>
  <c r="J179" i="27"/>
  <c r="I179" i="27"/>
  <c r="H179" i="27"/>
  <c r="G179" i="27"/>
  <c r="R177" i="27"/>
  <c r="Q177" i="27"/>
  <c r="P177" i="27"/>
  <c r="O177" i="27"/>
  <c r="N177" i="27"/>
  <c r="J177" i="27" s="1"/>
  <c r="M177" i="27"/>
  <c r="L177" i="27"/>
  <c r="K177" i="27"/>
  <c r="I177" i="27"/>
  <c r="H177" i="27"/>
  <c r="G177" i="27"/>
  <c r="R176" i="27"/>
  <c r="R174" i="27" s="1"/>
  <c r="R163" i="27" s="1"/>
  <c r="Q176" i="27"/>
  <c r="P176" i="27"/>
  <c r="H176" i="27" s="1"/>
  <c r="O176" i="27"/>
  <c r="N176" i="27"/>
  <c r="M176" i="27"/>
  <c r="I176" i="27" s="1"/>
  <c r="L176" i="27"/>
  <c r="K176" i="27"/>
  <c r="G176" i="27" s="1"/>
  <c r="J176" i="27"/>
  <c r="Q174" i="27"/>
  <c r="O174" i="27"/>
  <c r="N174" i="27"/>
  <c r="J174" i="27" s="1"/>
  <c r="L174" i="27"/>
  <c r="R173" i="27"/>
  <c r="Q173" i="27"/>
  <c r="P173" i="27"/>
  <c r="P171" i="27" s="1"/>
  <c r="O173" i="27"/>
  <c r="O171" i="27" s="1"/>
  <c r="O163" i="27" s="1"/>
  <c r="N173" i="27"/>
  <c r="N171" i="27" s="1"/>
  <c r="J171" i="27" s="1"/>
  <c r="M173" i="27"/>
  <c r="L173" i="27"/>
  <c r="L171" i="27" s="1"/>
  <c r="K173" i="27"/>
  <c r="G173" i="27" s="1"/>
  <c r="I173" i="27"/>
  <c r="H173" i="27"/>
  <c r="R171" i="27"/>
  <c r="Q171" i="27"/>
  <c r="I171" i="27" s="1"/>
  <c r="M171" i="27"/>
  <c r="J170" i="27"/>
  <c r="I170" i="27"/>
  <c r="H170" i="27"/>
  <c r="G170" i="27"/>
  <c r="R168" i="27"/>
  <c r="Q168" i="27"/>
  <c r="P168" i="27"/>
  <c r="O168" i="27"/>
  <c r="N168" i="27"/>
  <c r="M168" i="27"/>
  <c r="I168" i="27" s="1"/>
  <c r="L168" i="27"/>
  <c r="K168" i="27"/>
  <c r="J168" i="27"/>
  <c r="H168" i="27"/>
  <c r="G168" i="27"/>
  <c r="R167" i="27"/>
  <c r="Q167" i="27"/>
  <c r="P167" i="27"/>
  <c r="O167" i="27"/>
  <c r="N167" i="27"/>
  <c r="J167" i="27" s="1"/>
  <c r="M167" i="27"/>
  <c r="L167" i="27"/>
  <c r="H167" i="27" s="1"/>
  <c r="K167" i="27"/>
  <c r="G167" i="27" s="1"/>
  <c r="I167" i="27"/>
  <c r="R165" i="27"/>
  <c r="Q165" i="27"/>
  <c r="P165" i="27"/>
  <c r="O165" i="27"/>
  <c r="N165" i="27"/>
  <c r="J165" i="27" s="1"/>
  <c r="M165" i="27"/>
  <c r="L165" i="27"/>
  <c r="H165" i="27" s="1"/>
  <c r="K165" i="27"/>
  <c r="I165" i="27"/>
  <c r="G165" i="27"/>
  <c r="R162" i="27"/>
  <c r="Q162" i="27"/>
  <c r="Q160" i="27" s="1"/>
  <c r="P162" i="27"/>
  <c r="P160" i="27" s="1"/>
  <c r="O162" i="27"/>
  <c r="O160" i="27" s="1"/>
  <c r="N162" i="27"/>
  <c r="J162" i="27" s="1"/>
  <c r="M162" i="27"/>
  <c r="M160" i="27" s="1"/>
  <c r="I160" i="27" s="1"/>
  <c r="L162" i="27"/>
  <c r="H162" i="27" s="1"/>
  <c r="K162" i="27"/>
  <c r="G162" i="27" s="1"/>
  <c r="R160" i="27"/>
  <c r="N160" i="27"/>
  <c r="L160" i="27"/>
  <c r="J160" i="27"/>
  <c r="J159" i="27"/>
  <c r="I159" i="27"/>
  <c r="H159" i="27"/>
  <c r="G159" i="27"/>
  <c r="R157" i="27"/>
  <c r="Q157" i="27"/>
  <c r="P157" i="27"/>
  <c r="O157" i="27"/>
  <c r="N157" i="27"/>
  <c r="M157" i="27"/>
  <c r="L157" i="27"/>
  <c r="H157" i="27" s="1"/>
  <c r="K157" i="27"/>
  <c r="J157" i="27"/>
  <c r="I157" i="27"/>
  <c r="J156" i="27"/>
  <c r="I156" i="27"/>
  <c r="H156" i="27"/>
  <c r="G156" i="27"/>
  <c r="R154" i="27"/>
  <c r="Q154" i="27"/>
  <c r="P154" i="27"/>
  <c r="O154" i="27"/>
  <c r="N154" i="27"/>
  <c r="J154" i="27" s="1"/>
  <c r="M154" i="27"/>
  <c r="L154" i="27"/>
  <c r="K154" i="27"/>
  <c r="G154" i="27" s="1"/>
  <c r="I154" i="27"/>
  <c r="H154" i="27"/>
  <c r="J153" i="27"/>
  <c r="I153" i="27"/>
  <c r="H153" i="27"/>
  <c r="G153" i="27"/>
  <c r="R151" i="27"/>
  <c r="Q151" i="27"/>
  <c r="P151" i="27"/>
  <c r="O151" i="27"/>
  <c r="N151" i="27"/>
  <c r="M151" i="27"/>
  <c r="I151" i="27" s="1"/>
  <c r="L151" i="27"/>
  <c r="K151" i="27"/>
  <c r="J151" i="27"/>
  <c r="H151" i="27"/>
  <c r="G151" i="27"/>
  <c r="J150" i="27"/>
  <c r="I150" i="27"/>
  <c r="H150" i="27"/>
  <c r="G150" i="27"/>
  <c r="R148" i="27"/>
  <c r="Q148" i="27"/>
  <c r="P148" i="27"/>
  <c r="O148" i="27"/>
  <c r="N148" i="27"/>
  <c r="M148" i="27"/>
  <c r="I148" i="27" s="1"/>
  <c r="L148" i="27"/>
  <c r="K148" i="27"/>
  <c r="J148" i="27"/>
  <c r="H148" i="27"/>
  <c r="G148" i="27"/>
  <c r="R147" i="27"/>
  <c r="R145" i="27" s="1"/>
  <c r="R143" i="27" s="1"/>
  <c r="Q147" i="27"/>
  <c r="Q145" i="27" s="1"/>
  <c r="P147" i="27"/>
  <c r="P145" i="27" s="1"/>
  <c r="O147" i="27"/>
  <c r="O145" i="27" s="1"/>
  <c r="N147" i="27"/>
  <c r="N145" i="27" s="1"/>
  <c r="M147" i="27"/>
  <c r="M145" i="27" s="1"/>
  <c r="L147" i="27"/>
  <c r="L145" i="27" s="1"/>
  <c r="K147" i="27"/>
  <c r="R142" i="27"/>
  <c r="Q142" i="27"/>
  <c r="Q140" i="27" s="1"/>
  <c r="P142" i="27"/>
  <c r="O142" i="27"/>
  <c r="N142" i="27"/>
  <c r="J142" i="27" s="1"/>
  <c r="M142" i="27"/>
  <c r="M140" i="27" s="1"/>
  <c r="L142" i="27"/>
  <c r="H142" i="27" s="1"/>
  <c r="K142" i="27"/>
  <c r="K140" i="27" s="1"/>
  <c r="R140" i="27"/>
  <c r="P140" i="27"/>
  <c r="O140" i="27"/>
  <c r="N140" i="27"/>
  <c r="J140" i="27" s="1"/>
  <c r="L140" i="27"/>
  <c r="H140" i="27" s="1"/>
  <c r="R139" i="27"/>
  <c r="R131" i="27" s="1"/>
  <c r="Q139" i="27"/>
  <c r="Q131" i="27" s="1"/>
  <c r="P139" i="27"/>
  <c r="H139" i="27" s="1"/>
  <c r="O139" i="27"/>
  <c r="N139" i="27"/>
  <c r="N131" i="27" s="1"/>
  <c r="M139" i="27"/>
  <c r="M131" i="27" s="1"/>
  <c r="I131" i="27" s="1"/>
  <c r="L139" i="27"/>
  <c r="K139" i="27"/>
  <c r="G139" i="27" s="1"/>
  <c r="I139" i="27"/>
  <c r="J138" i="27"/>
  <c r="I138" i="27"/>
  <c r="H138" i="27"/>
  <c r="G138" i="27"/>
  <c r="R137" i="27"/>
  <c r="Q137" i="27"/>
  <c r="I137" i="27" s="1"/>
  <c r="P137" i="27"/>
  <c r="H137" i="27" s="1"/>
  <c r="O137" i="27"/>
  <c r="G137" i="27" s="1"/>
  <c r="J137" i="27"/>
  <c r="J136" i="27"/>
  <c r="I136" i="27"/>
  <c r="H136" i="27"/>
  <c r="G136" i="27"/>
  <c r="J135" i="27"/>
  <c r="I135" i="27"/>
  <c r="H135" i="27"/>
  <c r="G135" i="27"/>
  <c r="J134" i="27"/>
  <c r="I134" i="27"/>
  <c r="H134" i="27"/>
  <c r="G134" i="27"/>
  <c r="J133" i="27"/>
  <c r="I133" i="27"/>
  <c r="H133" i="27"/>
  <c r="G133" i="27"/>
  <c r="O131" i="27"/>
  <c r="L131" i="27"/>
  <c r="K131" i="27"/>
  <c r="G131" i="27" s="1"/>
  <c r="J130" i="27"/>
  <c r="I130" i="27"/>
  <c r="H130" i="27"/>
  <c r="G130" i="27"/>
  <c r="J129" i="27"/>
  <c r="I129" i="27"/>
  <c r="H129" i="27"/>
  <c r="G129" i="27"/>
  <c r="J128" i="27"/>
  <c r="I128" i="27"/>
  <c r="H128" i="27"/>
  <c r="G128" i="27"/>
  <c r="J127" i="27"/>
  <c r="I127" i="27"/>
  <c r="H127" i="27"/>
  <c r="G127" i="27"/>
  <c r="R125" i="27"/>
  <c r="Q125" i="27"/>
  <c r="P125" i="27"/>
  <c r="O125" i="27"/>
  <c r="N125" i="27"/>
  <c r="J125" i="27" s="1"/>
  <c r="M125" i="27"/>
  <c r="L125" i="27"/>
  <c r="H125" i="27" s="1"/>
  <c r="K125" i="27"/>
  <c r="I125" i="27"/>
  <c r="J124" i="27"/>
  <c r="I124" i="27"/>
  <c r="H124" i="27"/>
  <c r="G124" i="27"/>
  <c r="R122" i="27"/>
  <c r="Q122" i="27"/>
  <c r="P122" i="27"/>
  <c r="O122" i="27"/>
  <c r="N122" i="27"/>
  <c r="J122" i="27" s="1"/>
  <c r="M122" i="27"/>
  <c r="I122" i="27" s="1"/>
  <c r="L122" i="27"/>
  <c r="K122" i="27"/>
  <c r="G122" i="27" s="1"/>
  <c r="H122" i="27"/>
  <c r="J121" i="27"/>
  <c r="I121" i="27"/>
  <c r="H121" i="27"/>
  <c r="G121" i="27"/>
  <c r="J120" i="27"/>
  <c r="I120" i="27"/>
  <c r="H120" i="27"/>
  <c r="G120" i="27"/>
  <c r="J119" i="27"/>
  <c r="I119" i="27"/>
  <c r="H119" i="27"/>
  <c r="G119" i="27"/>
  <c r="J118" i="27"/>
  <c r="I118" i="27"/>
  <c r="H118" i="27"/>
  <c r="G118" i="27"/>
  <c r="R117" i="27"/>
  <c r="R115" i="27" s="1"/>
  <c r="Q117" i="27"/>
  <c r="P117" i="27"/>
  <c r="O117" i="27"/>
  <c r="O115" i="27" s="1"/>
  <c r="N117" i="27"/>
  <c r="N115" i="27" s="1"/>
  <c r="J115" i="27" s="1"/>
  <c r="M117" i="27"/>
  <c r="L117" i="27"/>
  <c r="K117" i="27"/>
  <c r="G117" i="27" s="1"/>
  <c r="I117" i="27"/>
  <c r="H117" i="27"/>
  <c r="Q115" i="27"/>
  <c r="P115" i="27"/>
  <c r="M115" i="27"/>
  <c r="L115" i="27"/>
  <c r="H115" i="27" s="1"/>
  <c r="J114" i="27"/>
  <c r="I114" i="27"/>
  <c r="H114" i="27"/>
  <c r="G114" i="27"/>
  <c r="J113" i="27"/>
  <c r="I113" i="27"/>
  <c r="H113" i="27"/>
  <c r="G113" i="27"/>
  <c r="J112" i="27"/>
  <c r="I112" i="27"/>
  <c r="H112" i="27"/>
  <c r="G112" i="27"/>
  <c r="R110" i="27"/>
  <c r="Q110" i="27"/>
  <c r="P110" i="27"/>
  <c r="O110" i="27"/>
  <c r="N110" i="27"/>
  <c r="J110" i="27" s="1"/>
  <c r="M110" i="27"/>
  <c r="I110" i="27" s="1"/>
  <c r="L110" i="27"/>
  <c r="K110" i="27"/>
  <c r="G110" i="27" s="1"/>
  <c r="H110" i="27"/>
  <c r="J109" i="27"/>
  <c r="I109" i="27"/>
  <c r="H109" i="27"/>
  <c r="G109" i="27"/>
  <c r="J108" i="27"/>
  <c r="I108" i="27"/>
  <c r="H108" i="27"/>
  <c r="G108" i="27"/>
  <c r="J107" i="27"/>
  <c r="I107" i="27"/>
  <c r="H107" i="27"/>
  <c r="G107" i="27"/>
  <c r="J106" i="27"/>
  <c r="I106" i="27"/>
  <c r="H106" i="27"/>
  <c r="G106" i="27"/>
  <c r="R105" i="27"/>
  <c r="R102" i="27" s="1"/>
  <c r="Q105" i="27"/>
  <c r="I105" i="27" s="1"/>
  <c r="P105" i="27"/>
  <c r="H105" i="27" s="1"/>
  <c r="O105" i="27"/>
  <c r="G105" i="27" s="1"/>
  <c r="J105" i="27"/>
  <c r="J104" i="27"/>
  <c r="I104" i="27"/>
  <c r="H104" i="27"/>
  <c r="G104" i="27"/>
  <c r="Q102" i="27"/>
  <c r="I102" i="27" s="1"/>
  <c r="N102" i="27"/>
  <c r="M102" i="27"/>
  <c r="L102" i="27"/>
  <c r="K102" i="27"/>
  <c r="J101" i="27"/>
  <c r="I101" i="27"/>
  <c r="H101" i="27"/>
  <c r="G101" i="27"/>
  <c r="J100" i="27"/>
  <c r="I100" i="27"/>
  <c r="H100" i="27"/>
  <c r="G100" i="27"/>
  <c r="J99" i="27"/>
  <c r="I99" i="27"/>
  <c r="H99" i="27"/>
  <c r="G99" i="27"/>
  <c r="R98" i="27"/>
  <c r="Q98" i="27"/>
  <c r="P98" i="27"/>
  <c r="P96" i="27" s="1"/>
  <c r="O98" i="27"/>
  <c r="O96" i="27" s="1"/>
  <c r="N98" i="27"/>
  <c r="J98" i="27" s="1"/>
  <c r="M98" i="27"/>
  <c r="I98" i="27" s="1"/>
  <c r="L98" i="27"/>
  <c r="H98" i="27" s="1"/>
  <c r="K98" i="27"/>
  <c r="G98" i="27" s="1"/>
  <c r="R96" i="27"/>
  <c r="Q96" i="27"/>
  <c r="N96" i="27"/>
  <c r="J96" i="27" s="1"/>
  <c r="L96" i="27"/>
  <c r="J95" i="27"/>
  <c r="I95" i="27"/>
  <c r="H95" i="27"/>
  <c r="G95" i="27"/>
  <c r="J94" i="27"/>
  <c r="I94" i="27"/>
  <c r="H94" i="27"/>
  <c r="G94" i="27"/>
  <c r="R92" i="27"/>
  <c r="Q92" i="27"/>
  <c r="P92" i="27"/>
  <c r="O92" i="27"/>
  <c r="N92" i="27"/>
  <c r="J92" i="27" s="1"/>
  <c r="M92" i="27"/>
  <c r="L92" i="27"/>
  <c r="K92" i="27"/>
  <c r="G92" i="27" s="1"/>
  <c r="I92" i="27"/>
  <c r="H92" i="27"/>
  <c r="J89" i="27"/>
  <c r="I89" i="27"/>
  <c r="H89" i="27"/>
  <c r="G89" i="27"/>
  <c r="R87" i="27"/>
  <c r="Q87" i="27"/>
  <c r="P87" i="27"/>
  <c r="O87" i="27"/>
  <c r="N87" i="27"/>
  <c r="J87" i="27" s="1"/>
  <c r="M87" i="27"/>
  <c r="L87" i="27"/>
  <c r="K87" i="27"/>
  <c r="G87" i="27" s="1"/>
  <c r="I87" i="27"/>
  <c r="H87" i="27"/>
  <c r="J86" i="27"/>
  <c r="I86" i="27"/>
  <c r="H86" i="27"/>
  <c r="G86" i="27"/>
  <c r="R84" i="27"/>
  <c r="Q84" i="27"/>
  <c r="P84" i="27"/>
  <c r="O84" i="27"/>
  <c r="N84" i="27"/>
  <c r="J84" i="27" s="1"/>
  <c r="M84" i="27"/>
  <c r="L84" i="27"/>
  <c r="K84" i="27"/>
  <c r="G84" i="27" s="1"/>
  <c r="I84" i="27"/>
  <c r="H84" i="27"/>
  <c r="J83" i="27"/>
  <c r="I83" i="27"/>
  <c r="H83" i="27"/>
  <c r="G83" i="27"/>
  <c r="R81" i="27"/>
  <c r="Q81" i="27"/>
  <c r="P81" i="27"/>
  <c r="P64" i="27" s="1"/>
  <c r="O81" i="27"/>
  <c r="N81" i="27"/>
  <c r="J81" i="27" s="1"/>
  <c r="M81" i="27"/>
  <c r="L81" i="27"/>
  <c r="K81" i="27"/>
  <c r="G81" i="27" s="1"/>
  <c r="I81" i="27"/>
  <c r="H81" i="27"/>
  <c r="J80" i="27"/>
  <c r="I80" i="27"/>
  <c r="H80" i="27"/>
  <c r="G80" i="27"/>
  <c r="R78" i="27"/>
  <c r="Q78" i="27"/>
  <c r="P78" i="27"/>
  <c r="O78" i="27"/>
  <c r="O64" i="27" s="1"/>
  <c r="N78" i="27"/>
  <c r="M78" i="27"/>
  <c r="I78" i="27" s="1"/>
  <c r="L78" i="27"/>
  <c r="K78" i="27"/>
  <c r="J78" i="27"/>
  <c r="H78" i="27"/>
  <c r="G78" i="27"/>
  <c r="J77" i="27"/>
  <c r="I77" i="27"/>
  <c r="H77" i="27"/>
  <c r="G77" i="27"/>
  <c r="J76" i="27"/>
  <c r="I76" i="27"/>
  <c r="H76" i="27"/>
  <c r="G76" i="27"/>
  <c r="R74" i="27"/>
  <c r="Q74" i="27"/>
  <c r="P74" i="27"/>
  <c r="O74" i="27"/>
  <c r="N74" i="27"/>
  <c r="J74" i="27" s="1"/>
  <c r="M74" i="27"/>
  <c r="L74" i="27"/>
  <c r="H74" i="27" s="1"/>
  <c r="K74" i="27"/>
  <c r="G74" i="27" s="1"/>
  <c r="I74" i="27"/>
  <c r="J73" i="27"/>
  <c r="I73" i="27"/>
  <c r="H73" i="27"/>
  <c r="G73" i="27"/>
  <c r="R71" i="27"/>
  <c r="Q71" i="27"/>
  <c r="I71" i="27" s="1"/>
  <c r="P71" i="27"/>
  <c r="O71" i="27"/>
  <c r="N71" i="27"/>
  <c r="J71" i="27" s="1"/>
  <c r="M71" i="27"/>
  <c r="L71" i="27"/>
  <c r="H71" i="27" s="1"/>
  <c r="K71" i="27"/>
  <c r="G71" i="27" s="1"/>
  <c r="J70" i="27"/>
  <c r="I70" i="27"/>
  <c r="H70" i="27"/>
  <c r="G70" i="27"/>
  <c r="J69" i="27"/>
  <c r="I69" i="27"/>
  <c r="H69" i="27"/>
  <c r="G69" i="27"/>
  <c r="J68" i="27"/>
  <c r="I68" i="27"/>
  <c r="H68" i="27"/>
  <c r="G68" i="27"/>
  <c r="R66" i="27"/>
  <c r="R64" i="27" s="1"/>
  <c r="Q66" i="27"/>
  <c r="Q64" i="27" s="1"/>
  <c r="P66" i="27"/>
  <c r="O66" i="27"/>
  <c r="N66" i="27"/>
  <c r="J66" i="27" s="1"/>
  <c r="M66" i="27"/>
  <c r="L66" i="27"/>
  <c r="H66" i="27" s="1"/>
  <c r="K66" i="27"/>
  <c r="G66" i="27" s="1"/>
  <c r="L64" i="27"/>
  <c r="H64" i="27" s="1"/>
  <c r="J63" i="27"/>
  <c r="I63" i="27"/>
  <c r="H63" i="27"/>
  <c r="G63" i="27"/>
  <c r="R61" i="27"/>
  <c r="R46" i="27" s="1"/>
  <c r="Q61" i="27"/>
  <c r="P61" i="27"/>
  <c r="O61" i="27"/>
  <c r="N61" i="27"/>
  <c r="M61" i="27"/>
  <c r="I61" i="27" s="1"/>
  <c r="L61" i="27"/>
  <c r="H61" i="27" s="1"/>
  <c r="K61" i="27"/>
  <c r="J61" i="27"/>
  <c r="J60" i="27"/>
  <c r="I60" i="27"/>
  <c r="H60" i="27"/>
  <c r="G60" i="27"/>
  <c r="J59" i="27"/>
  <c r="I59" i="27"/>
  <c r="H59" i="27"/>
  <c r="G59" i="27"/>
  <c r="J58" i="27"/>
  <c r="I58" i="27"/>
  <c r="H58" i="27"/>
  <c r="G58" i="27"/>
  <c r="R57" i="27"/>
  <c r="Q57" i="27"/>
  <c r="P57" i="27"/>
  <c r="O57" i="27"/>
  <c r="N57" i="27"/>
  <c r="J57" i="27" s="1"/>
  <c r="M57" i="27"/>
  <c r="L57" i="27"/>
  <c r="H57" i="27" s="1"/>
  <c r="K57" i="27"/>
  <c r="G57" i="27" s="1"/>
  <c r="I57" i="27"/>
  <c r="J56" i="27"/>
  <c r="I56" i="27"/>
  <c r="H56" i="27"/>
  <c r="G56" i="27"/>
  <c r="R54" i="27"/>
  <c r="Q54" i="27"/>
  <c r="P54" i="27"/>
  <c r="O54" i="27"/>
  <c r="N54" i="27"/>
  <c r="J54" i="27" s="1"/>
  <c r="M54" i="27"/>
  <c r="L54" i="27"/>
  <c r="H54" i="27" s="1"/>
  <c r="K54" i="27"/>
  <c r="G54" i="27" s="1"/>
  <c r="I54" i="27"/>
  <c r="J53" i="27"/>
  <c r="I53" i="27"/>
  <c r="H53" i="27"/>
  <c r="G53" i="27"/>
  <c r="R51" i="27"/>
  <c r="Q51" i="27"/>
  <c r="P51" i="27"/>
  <c r="O51" i="27"/>
  <c r="N51" i="27"/>
  <c r="J51" i="27" s="1"/>
  <c r="M51" i="27"/>
  <c r="L51" i="27"/>
  <c r="H51" i="27" s="1"/>
  <c r="K51" i="27"/>
  <c r="G51" i="27" s="1"/>
  <c r="I51" i="27"/>
  <c r="J50" i="27"/>
  <c r="I50" i="27"/>
  <c r="H50" i="27"/>
  <c r="G50" i="27"/>
  <c r="R48" i="27"/>
  <c r="Q48" i="27"/>
  <c r="I48" i="27" s="1"/>
  <c r="P48" i="27"/>
  <c r="O48" i="27"/>
  <c r="N48" i="27"/>
  <c r="J48" i="27" s="1"/>
  <c r="M48" i="27"/>
  <c r="L48" i="27"/>
  <c r="H48" i="27" s="1"/>
  <c r="K48" i="27"/>
  <c r="G48" i="27" s="1"/>
  <c r="P46" i="27"/>
  <c r="O46" i="27"/>
  <c r="M46" i="27"/>
  <c r="J45" i="27"/>
  <c r="I45" i="27"/>
  <c r="H45" i="27"/>
  <c r="G45" i="27"/>
  <c r="J44" i="27"/>
  <c r="I44" i="27"/>
  <c r="H44" i="27"/>
  <c r="G44" i="27"/>
  <c r="J43" i="27"/>
  <c r="I43" i="27"/>
  <c r="H43" i="27"/>
  <c r="G43" i="27"/>
  <c r="R41" i="27"/>
  <c r="Q41" i="27"/>
  <c r="P41" i="27"/>
  <c r="O41" i="27"/>
  <c r="N41" i="27"/>
  <c r="N39" i="27" s="1"/>
  <c r="J39" i="27" s="1"/>
  <c r="M41" i="27"/>
  <c r="M39" i="27" s="1"/>
  <c r="I39" i="27" s="1"/>
  <c r="L41" i="27"/>
  <c r="L39" i="27" s="1"/>
  <c r="H39" i="27" s="1"/>
  <c r="K41" i="27"/>
  <c r="I41" i="27"/>
  <c r="R39" i="27"/>
  <c r="Q39" i="27"/>
  <c r="P39" i="27"/>
  <c r="O39" i="27"/>
  <c r="J38" i="27"/>
  <c r="I38" i="27"/>
  <c r="H38" i="27"/>
  <c r="G38" i="27"/>
  <c r="R36" i="27"/>
  <c r="Q36" i="27"/>
  <c r="P36" i="27"/>
  <c r="O36" i="27"/>
  <c r="N36" i="27"/>
  <c r="M36" i="27"/>
  <c r="I36" i="27" s="1"/>
  <c r="L36" i="27"/>
  <c r="K36" i="27"/>
  <c r="J36" i="27"/>
  <c r="H36" i="27"/>
  <c r="G36" i="27"/>
  <c r="R35" i="27"/>
  <c r="R33" i="27" s="1"/>
  <c r="Q35" i="27"/>
  <c r="Q33" i="27" s="1"/>
  <c r="P35" i="27"/>
  <c r="P33" i="27" s="1"/>
  <c r="O35" i="27"/>
  <c r="N35" i="27"/>
  <c r="N33" i="27" s="1"/>
  <c r="J33" i="27" s="1"/>
  <c r="M35" i="27"/>
  <c r="M33" i="27" s="1"/>
  <c r="L35" i="27"/>
  <c r="L33" i="27" s="1"/>
  <c r="K35" i="27"/>
  <c r="G35" i="27" s="1"/>
  <c r="O33" i="27"/>
  <c r="K33" i="27"/>
  <c r="G33" i="27" s="1"/>
  <c r="J32" i="27"/>
  <c r="I32" i="27"/>
  <c r="H32" i="27"/>
  <c r="G32" i="27"/>
  <c r="R30" i="27"/>
  <c r="Q30" i="27"/>
  <c r="P30" i="27"/>
  <c r="O30" i="27"/>
  <c r="N30" i="27"/>
  <c r="M30" i="27"/>
  <c r="I30" i="27" s="1"/>
  <c r="L30" i="27"/>
  <c r="K30" i="27"/>
  <c r="G30" i="27" s="1"/>
  <c r="J30" i="27"/>
  <c r="H30" i="27"/>
  <c r="J29" i="27"/>
  <c r="I29" i="27"/>
  <c r="H29" i="27"/>
  <c r="G29" i="27"/>
  <c r="R27" i="27"/>
  <c r="Q27" i="27"/>
  <c r="P27" i="27"/>
  <c r="H27" i="27" s="1"/>
  <c r="O27" i="27"/>
  <c r="N27" i="27"/>
  <c r="M27" i="27"/>
  <c r="I27" i="27" s="1"/>
  <c r="L27" i="27"/>
  <c r="K27" i="27"/>
  <c r="G27" i="27" s="1"/>
  <c r="J27" i="27"/>
  <c r="R26" i="27"/>
  <c r="Q26" i="27"/>
  <c r="P26" i="27"/>
  <c r="O26" i="27"/>
  <c r="O22" i="27" s="1"/>
  <c r="N26" i="27"/>
  <c r="N22" i="27" s="1"/>
  <c r="J22" i="27" s="1"/>
  <c r="M26" i="27"/>
  <c r="L26" i="27"/>
  <c r="L22" i="27" s="1"/>
  <c r="H22" i="27" s="1"/>
  <c r="K26" i="27"/>
  <c r="I26" i="27"/>
  <c r="J25" i="27"/>
  <c r="I25" i="27"/>
  <c r="H25" i="27"/>
  <c r="G25" i="27"/>
  <c r="J24" i="27"/>
  <c r="I24" i="27"/>
  <c r="H24" i="27"/>
  <c r="G24" i="27"/>
  <c r="R22" i="27"/>
  <c r="Q22" i="27"/>
  <c r="P22" i="27"/>
  <c r="M22" i="27"/>
  <c r="I22" i="27" s="1"/>
  <c r="J21" i="27"/>
  <c r="I21" i="27"/>
  <c r="H21" i="27"/>
  <c r="G21" i="27"/>
  <c r="J20" i="27"/>
  <c r="I20" i="27"/>
  <c r="H20" i="27"/>
  <c r="G20" i="27"/>
  <c r="R18" i="27"/>
  <c r="Q18" i="27"/>
  <c r="P18" i="27"/>
  <c r="O18" i="27"/>
  <c r="N18" i="27"/>
  <c r="M18" i="27"/>
  <c r="I18" i="27" s="1"/>
  <c r="L18" i="27"/>
  <c r="K18" i="27"/>
  <c r="J18" i="27"/>
  <c r="H18" i="27"/>
  <c r="G18" i="27"/>
  <c r="J17" i="27"/>
  <c r="I17" i="27"/>
  <c r="H17" i="27"/>
  <c r="G17" i="27"/>
  <c r="J16" i="27"/>
  <c r="I16" i="27"/>
  <c r="H16" i="27"/>
  <c r="G16" i="27"/>
  <c r="R15" i="27"/>
  <c r="R13" i="27" s="1"/>
  <c r="Q15" i="27"/>
  <c r="Q13" i="27" s="1"/>
  <c r="Q11" i="27" s="1"/>
  <c r="P15" i="27"/>
  <c r="O15" i="27"/>
  <c r="O13" i="27" s="1"/>
  <c r="N15" i="27"/>
  <c r="J15" i="27" s="1"/>
  <c r="M15" i="27"/>
  <c r="M13" i="27" s="1"/>
  <c r="M11" i="27" s="1"/>
  <c r="L15" i="27"/>
  <c r="K15" i="27"/>
  <c r="G15" i="27" s="1"/>
  <c r="H15" i="27"/>
  <c r="P13" i="27"/>
  <c r="L13" i="27"/>
  <c r="H13" i="27"/>
  <c r="O142" i="26"/>
  <c r="K142" i="26"/>
  <c r="F142" i="26"/>
  <c r="E142" i="26"/>
  <c r="D142" i="26"/>
  <c r="S141" i="26"/>
  <c r="W141" i="26" s="1"/>
  <c r="R141" i="26"/>
  <c r="V141" i="26" s="1"/>
  <c r="Q141" i="26"/>
  <c r="U141" i="26" s="1"/>
  <c r="P141" i="26"/>
  <c r="T141" i="26" s="1"/>
  <c r="G141" i="26"/>
  <c r="F141" i="26"/>
  <c r="E141" i="26"/>
  <c r="E138" i="26" s="1"/>
  <c r="D141" i="26"/>
  <c r="G140" i="26"/>
  <c r="F140" i="26"/>
  <c r="F138" i="26" s="1"/>
  <c r="E140" i="26"/>
  <c r="D140" i="26"/>
  <c r="D138" i="26" s="1"/>
  <c r="O138" i="26"/>
  <c r="N138" i="26"/>
  <c r="M138" i="26"/>
  <c r="L138" i="26"/>
  <c r="K138" i="26"/>
  <c r="J138" i="26"/>
  <c r="I138" i="26"/>
  <c r="H138" i="26"/>
  <c r="G138" i="26"/>
  <c r="G137" i="26"/>
  <c r="F137" i="26"/>
  <c r="F135" i="26" s="1"/>
  <c r="E137" i="26"/>
  <c r="D137" i="26"/>
  <c r="D135" i="26" s="1"/>
  <c r="G136" i="26"/>
  <c r="F136" i="26"/>
  <c r="E136" i="26"/>
  <c r="E135" i="26" s="1"/>
  <c r="D136" i="26"/>
  <c r="O135" i="26"/>
  <c r="N135" i="26"/>
  <c r="N85" i="26" s="1"/>
  <c r="M135" i="26"/>
  <c r="M85" i="26" s="1"/>
  <c r="L135" i="26"/>
  <c r="L85" i="26" s="1"/>
  <c r="G135" i="26"/>
  <c r="S130" i="26"/>
  <c r="W130" i="26" s="1"/>
  <c r="R130" i="26"/>
  <c r="V130" i="26" s="1"/>
  <c r="Q130" i="26"/>
  <c r="U130" i="26" s="1"/>
  <c r="P130" i="26"/>
  <c r="T130" i="26" s="1"/>
  <c r="G130" i="26"/>
  <c r="F130" i="26"/>
  <c r="E130" i="26"/>
  <c r="D130" i="26"/>
  <c r="K129" i="26"/>
  <c r="J129" i="26"/>
  <c r="I129" i="26"/>
  <c r="H129" i="26"/>
  <c r="G129" i="26"/>
  <c r="F129" i="26"/>
  <c r="E129" i="26"/>
  <c r="D129" i="26"/>
  <c r="S127" i="26"/>
  <c r="W127" i="26" s="1"/>
  <c r="R127" i="26"/>
  <c r="V127" i="26" s="1"/>
  <c r="Q127" i="26"/>
  <c r="U127" i="26" s="1"/>
  <c r="P127" i="26"/>
  <c r="T127" i="26" s="1"/>
  <c r="G127" i="26"/>
  <c r="F127" i="26"/>
  <c r="E127" i="26"/>
  <c r="D127" i="26"/>
  <c r="G126" i="26"/>
  <c r="F126" i="26"/>
  <c r="E126" i="26"/>
  <c r="D126" i="26"/>
  <c r="G125" i="26"/>
  <c r="F125" i="26"/>
  <c r="E125" i="26"/>
  <c r="D125" i="26"/>
  <c r="G120" i="26"/>
  <c r="F120" i="26"/>
  <c r="E120" i="26"/>
  <c r="D120" i="26"/>
  <c r="G119" i="26"/>
  <c r="F119" i="26"/>
  <c r="E119" i="26"/>
  <c r="D119" i="26"/>
  <c r="S118" i="26"/>
  <c r="W118" i="26" s="1"/>
  <c r="R118" i="26"/>
  <c r="V118" i="26" s="1"/>
  <c r="Q118" i="26"/>
  <c r="U118" i="26" s="1"/>
  <c r="P118" i="26"/>
  <c r="T118" i="26" s="1"/>
  <c r="G118" i="26"/>
  <c r="F118" i="26"/>
  <c r="E118" i="26"/>
  <c r="D118" i="26"/>
  <c r="G117" i="26"/>
  <c r="F117" i="26"/>
  <c r="E117" i="26"/>
  <c r="D117" i="26"/>
  <c r="G116" i="26"/>
  <c r="F116" i="26"/>
  <c r="E116" i="26"/>
  <c r="D116" i="26"/>
  <c r="G115" i="26"/>
  <c r="F115" i="26"/>
  <c r="E115" i="26"/>
  <c r="D115" i="26"/>
  <c r="G114" i="26"/>
  <c r="F114" i="26"/>
  <c r="E114" i="26"/>
  <c r="D114" i="26"/>
  <c r="S113" i="26"/>
  <c r="W113" i="26" s="1"/>
  <c r="R113" i="26"/>
  <c r="V113" i="26" s="1"/>
  <c r="Q113" i="26"/>
  <c r="U113" i="26" s="1"/>
  <c r="P113" i="26"/>
  <c r="T113" i="26" s="1"/>
  <c r="G113" i="26"/>
  <c r="F113" i="26"/>
  <c r="E113" i="26"/>
  <c r="D113" i="26"/>
  <c r="S112" i="26"/>
  <c r="W112" i="26" s="1"/>
  <c r="R112" i="26"/>
  <c r="V112" i="26" s="1"/>
  <c r="Q112" i="26"/>
  <c r="U112" i="26" s="1"/>
  <c r="P112" i="26"/>
  <c r="T112" i="26" s="1"/>
  <c r="G112" i="26"/>
  <c r="F112" i="26"/>
  <c r="E112" i="26"/>
  <c r="D112" i="26"/>
  <c r="S107" i="26"/>
  <c r="W107" i="26" s="1"/>
  <c r="R107" i="26"/>
  <c r="V107" i="26" s="1"/>
  <c r="Q107" i="26"/>
  <c r="U107" i="26" s="1"/>
  <c r="P107" i="26"/>
  <c r="T107" i="26" s="1"/>
  <c r="G107" i="26"/>
  <c r="F107" i="26"/>
  <c r="E107" i="26"/>
  <c r="D107" i="26"/>
  <c r="S105" i="26"/>
  <c r="W105" i="26" s="1"/>
  <c r="R105" i="26"/>
  <c r="V105" i="26" s="1"/>
  <c r="Q105" i="26"/>
  <c r="U105" i="26" s="1"/>
  <c r="P105" i="26"/>
  <c r="T105" i="26" s="1"/>
  <c r="G105" i="26"/>
  <c r="F105" i="26"/>
  <c r="E105" i="26"/>
  <c r="E100" i="26" s="1"/>
  <c r="E99" i="26" s="1"/>
  <c r="E85" i="26" s="1"/>
  <c r="D105" i="26"/>
  <c r="G103" i="26"/>
  <c r="G100" i="26" s="1"/>
  <c r="G99" i="26" s="1"/>
  <c r="F103" i="26"/>
  <c r="F100" i="26" s="1"/>
  <c r="F99" i="26" s="1"/>
  <c r="E103" i="26"/>
  <c r="K100" i="26"/>
  <c r="J100" i="26"/>
  <c r="J99" i="26" s="1"/>
  <c r="I100" i="26"/>
  <c r="H100" i="26"/>
  <c r="H99" i="26" s="1"/>
  <c r="K99" i="26"/>
  <c r="I99" i="26"/>
  <c r="S98" i="26"/>
  <c r="W98" i="26" s="1"/>
  <c r="R98" i="26"/>
  <c r="V98" i="26" s="1"/>
  <c r="Q98" i="26"/>
  <c r="U98" i="26" s="1"/>
  <c r="P98" i="26"/>
  <c r="T98" i="26" s="1"/>
  <c r="G98" i="26"/>
  <c r="F98" i="26"/>
  <c r="E98" i="26"/>
  <c r="D98" i="26"/>
  <c r="S97" i="26"/>
  <c r="W97" i="26" s="1"/>
  <c r="R97" i="26"/>
  <c r="V97" i="26" s="1"/>
  <c r="Q97" i="26"/>
  <c r="U97" i="26" s="1"/>
  <c r="P97" i="26"/>
  <c r="T97" i="26" s="1"/>
  <c r="G97" i="26"/>
  <c r="F97" i="26"/>
  <c r="E97" i="26"/>
  <c r="D97" i="26"/>
  <c r="K95" i="26"/>
  <c r="J95" i="26"/>
  <c r="I95" i="26"/>
  <c r="H95" i="26"/>
  <c r="G95" i="26"/>
  <c r="F95" i="26"/>
  <c r="E95" i="26"/>
  <c r="D95" i="26"/>
  <c r="S94" i="26"/>
  <c r="W94" i="26" s="1"/>
  <c r="R94" i="26"/>
  <c r="V94" i="26" s="1"/>
  <c r="Q94" i="26"/>
  <c r="U94" i="26" s="1"/>
  <c r="P94" i="26"/>
  <c r="T94" i="26" s="1"/>
  <c r="G94" i="26"/>
  <c r="F94" i="26"/>
  <c r="E94" i="26"/>
  <c r="D94" i="26"/>
  <c r="S93" i="26"/>
  <c r="W93" i="26" s="1"/>
  <c r="R93" i="26"/>
  <c r="V93" i="26" s="1"/>
  <c r="Q93" i="26"/>
  <c r="U93" i="26" s="1"/>
  <c r="P93" i="26"/>
  <c r="T93" i="26" s="1"/>
  <c r="G93" i="26"/>
  <c r="F93" i="26"/>
  <c r="E93" i="26"/>
  <c r="D93" i="26"/>
  <c r="S91" i="26"/>
  <c r="W91" i="26" s="1"/>
  <c r="R91" i="26"/>
  <c r="V91" i="26" s="1"/>
  <c r="Q91" i="26"/>
  <c r="U91" i="26" s="1"/>
  <c r="P91" i="26"/>
  <c r="T91" i="26" s="1"/>
  <c r="G91" i="26"/>
  <c r="F91" i="26"/>
  <c r="E91" i="26"/>
  <c r="D91" i="26"/>
  <c r="K90" i="26"/>
  <c r="J90" i="26"/>
  <c r="J85" i="26" s="1"/>
  <c r="I90" i="26"/>
  <c r="H90" i="26"/>
  <c r="G90" i="26"/>
  <c r="F90" i="26"/>
  <c r="F85" i="26" s="1"/>
  <c r="E90" i="26"/>
  <c r="D90" i="26"/>
  <c r="O85" i="26"/>
  <c r="K85" i="26"/>
  <c r="I85" i="26"/>
  <c r="G83" i="26"/>
  <c r="F83" i="26"/>
  <c r="E83" i="26"/>
  <c r="D83" i="26"/>
  <c r="O82" i="26"/>
  <c r="O8" i="26" s="1"/>
  <c r="N82" i="26"/>
  <c r="M82" i="26"/>
  <c r="L82" i="26"/>
  <c r="L66" i="26" s="1"/>
  <c r="G82" i="26"/>
  <c r="F82" i="26"/>
  <c r="E82" i="26"/>
  <c r="D82" i="26"/>
  <c r="S80" i="26"/>
  <c r="W80" i="26" s="1"/>
  <c r="R80" i="26"/>
  <c r="V80" i="26" s="1"/>
  <c r="Q80" i="26"/>
  <c r="U80" i="26" s="1"/>
  <c r="P80" i="26"/>
  <c r="T80" i="26" s="1"/>
  <c r="G80" i="26"/>
  <c r="F80" i="26"/>
  <c r="E80" i="26"/>
  <c r="D80" i="26"/>
  <c r="G79" i="26"/>
  <c r="G77" i="26" s="1"/>
  <c r="G75" i="26" s="1"/>
  <c r="F79" i="26"/>
  <c r="E79" i="26"/>
  <c r="D79" i="26"/>
  <c r="D77" i="26" s="1"/>
  <c r="D75" i="26" s="1"/>
  <c r="D66" i="26" s="1"/>
  <c r="G78" i="26"/>
  <c r="F78" i="26"/>
  <c r="E78" i="26"/>
  <c r="D78" i="26"/>
  <c r="K77" i="26"/>
  <c r="J77" i="26"/>
  <c r="I77" i="26"/>
  <c r="H77" i="26"/>
  <c r="F77" i="26"/>
  <c r="E77" i="26"/>
  <c r="S76" i="26"/>
  <c r="W76" i="26" s="1"/>
  <c r="R76" i="26"/>
  <c r="V76" i="26" s="1"/>
  <c r="Q76" i="26"/>
  <c r="U76" i="26" s="1"/>
  <c r="P76" i="26"/>
  <c r="T76" i="26" s="1"/>
  <c r="G76" i="26"/>
  <c r="F76" i="26"/>
  <c r="E76" i="26"/>
  <c r="D76" i="26"/>
  <c r="K75" i="26"/>
  <c r="J75" i="26"/>
  <c r="I75" i="26"/>
  <c r="H75" i="26"/>
  <c r="F75" i="26"/>
  <c r="E75" i="26"/>
  <c r="G74" i="26"/>
  <c r="G73" i="26" s="1"/>
  <c r="G66" i="26" s="1"/>
  <c r="F74" i="26"/>
  <c r="E74" i="26"/>
  <c r="D74" i="26"/>
  <c r="O73" i="26"/>
  <c r="N73" i="26"/>
  <c r="M73" i="26"/>
  <c r="L73" i="26"/>
  <c r="F73" i="26"/>
  <c r="E73" i="26"/>
  <c r="D73" i="26"/>
  <c r="N66" i="26"/>
  <c r="M66" i="26"/>
  <c r="M8" i="26" s="1"/>
  <c r="M143" i="26" s="1"/>
  <c r="M145" i="26" s="1"/>
  <c r="K66" i="26"/>
  <c r="J66" i="26"/>
  <c r="I66" i="26"/>
  <c r="H66" i="26"/>
  <c r="F66" i="26"/>
  <c r="E66" i="26"/>
  <c r="S59" i="26"/>
  <c r="W59" i="26" s="1"/>
  <c r="R59" i="26"/>
  <c r="V59" i="26" s="1"/>
  <c r="Q59" i="26"/>
  <c r="U59" i="26" s="1"/>
  <c r="P59" i="26"/>
  <c r="T59" i="26" s="1"/>
  <c r="G59" i="26"/>
  <c r="F59" i="26"/>
  <c r="E59" i="26"/>
  <c r="D59" i="26"/>
  <c r="S58" i="26"/>
  <c r="W58" i="26" s="1"/>
  <c r="R58" i="26"/>
  <c r="V58" i="26" s="1"/>
  <c r="Q58" i="26"/>
  <c r="U58" i="26" s="1"/>
  <c r="P58" i="26"/>
  <c r="T58" i="26" s="1"/>
  <c r="G58" i="26"/>
  <c r="F58" i="26"/>
  <c r="E58" i="26"/>
  <c r="D58" i="26"/>
  <c r="K57" i="26"/>
  <c r="G57" i="26" s="1"/>
  <c r="J57" i="26"/>
  <c r="F57" i="26" s="1"/>
  <c r="I57" i="26"/>
  <c r="H57" i="26"/>
  <c r="D57" i="26" s="1"/>
  <c r="E57" i="26"/>
  <c r="G56" i="26"/>
  <c r="F56" i="26"/>
  <c r="E56" i="26"/>
  <c r="D56" i="26"/>
  <c r="S51" i="26"/>
  <c r="W51" i="26" s="1"/>
  <c r="R51" i="26"/>
  <c r="V51" i="26" s="1"/>
  <c r="Q51" i="26"/>
  <c r="U51" i="26" s="1"/>
  <c r="P51" i="26"/>
  <c r="T51" i="26" s="1"/>
  <c r="G51" i="26"/>
  <c r="F51" i="26"/>
  <c r="E51" i="26"/>
  <c r="D51" i="26"/>
  <c r="S49" i="26"/>
  <c r="W49" i="26" s="1"/>
  <c r="R49" i="26"/>
  <c r="V49" i="26" s="1"/>
  <c r="Q49" i="26"/>
  <c r="U49" i="26" s="1"/>
  <c r="P49" i="26"/>
  <c r="T49" i="26" s="1"/>
  <c r="G49" i="26"/>
  <c r="F49" i="26"/>
  <c r="E49" i="26"/>
  <c r="D49" i="26"/>
  <c r="S47" i="26"/>
  <c r="W47" i="26" s="1"/>
  <c r="R47" i="26"/>
  <c r="V47" i="26" s="1"/>
  <c r="Q47" i="26"/>
  <c r="U47" i="26" s="1"/>
  <c r="P47" i="26"/>
  <c r="T47" i="26" s="1"/>
  <c r="G47" i="26"/>
  <c r="F47" i="26"/>
  <c r="E47" i="26"/>
  <c r="D47" i="26"/>
  <c r="S45" i="26"/>
  <c r="W45" i="26" s="1"/>
  <c r="R45" i="26"/>
  <c r="V45" i="26" s="1"/>
  <c r="Q45" i="26"/>
  <c r="U45" i="26" s="1"/>
  <c r="P45" i="26"/>
  <c r="T45" i="26" s="1"/>
  <c r="G45" i="26"/>
  <c r="F45" i="26"/>
  <c r="E45" i="26"/>
  <c r="D45" i="26"/>
  <c r="S44" i="26"/>
  <c r="W44" i="26" s="1"/>
  <c r="R44" i="26"/>
  <c r="V44" i="26" s="1"/>
  <c r="Q44" i="26"/>
  <c r="U44" i="26" s="1"/>
  <c r="P44" i="26"/>
  <c r="T44" i="26" s="1"/>
  <c r="G44" i="26"/>
  <c r="F44" i="26"/>
  <c r="E44" i="26"/>
  <c r="D44" i="26"/>
  <c r="S43" i="26"/>
  <c r="W43" i="26" s="1"/>
  <c r="R43" i="26"/>
  <c r="V43" i="26" s="1"/>
  <c r="Q43" i="26"/>
  <c r="U43" i="26" s="1"/>
  <c r="P43" i="26"/>
  <c r="T43" i="26" s="1"/>
  <c r="G43" i="26"/>
  <c r="F43" i="26"/>
  <c r="E43" i="26"/>
  <c r="D43" i="26"/>
  <c r="S41" i="26"/>
  <c r="W41" i="26" s="1"/>
  <c r="R41" i="26"/>
  <c r="V41" i="26" s="1"/>
  <c r="Q41" i="26"/>
  <c r="U41" i="26" s="1"/>
  <c r="P41" i="26"/>
  <c r="T41" i="26" s="1"/>
  <c r="G41" i="26"/>
  <c r="F41" i="26"/>
  <c r="E41" i="26"/>
  <c r="D41" i="26"/>
  <c r="S40" i="26"/>
  <c r="W40" i="26" s="1"/>
  <c r="R40" i="26"/>
  <c r="V40" i="26" s="1"/>
  <c r="Q40" i="26"/>
  <c r="U40" i="26" s="1"/>
  <c r="P40" i="26"/>
  <c r="T40" i="26" s="1"/>
  <c r="G40" i="26"/>
  <c r="F40" i="26"/>
  <c r="E40" i="26"/>
  <c r="D40" i="26"/>
  <c r="S38" i="26"/>
  <c r="W38" i="26" s="1"/>
  <c r="R38" i="26"/>
  <c r="V38" i="26" s="1"/>
  <c r="Q38" i="26"/>
  <c r="U38" i="26" s="1"/>
  <c r="P38" i="26"/>
  <c r="T38" i="26" s="1"/>
  <c r="G38" i="26"/>
  <c r="F38" i="26"/>
  <c r="E38" i="26"/>
  <c r="D38" i="26"/>
  <c r="K37" i="26"/>
  <c r="G37" i="26" s="1"/>
  <c r="J37" i="26"/>
  <c r="F37" i="26" s="1"/>
  <c r="I37" i="26"/>
  <c r="H37" i="26"/>
  <c r="E37" i="26"/>
  <c r="D37" i="26"/>
  <c r="S36" i="26"/>
  <c r="W36" i="26" s="1"/>
  <c r="R36" i="26"/>
  <c r="V36" i="26" s="1"/>
  <c r="Q36" i="26"/>
  <c r="U36" i="26" s="1"/>
  <c r="P36" i="26"/>
  <c r="T36" i="26" s="1"/>
  <c r="S35" i="26"/>
  <c r="W35" i="26" s="1"/>
  <c r="R35" i="26"/>
  <c r="V35" i="26" s="1"/>
  <c r="Q35" i="26"/>
  <c r="U35" i="26" s="1"/>
  <c r="P35" i="26"/>
  <c r="T35" i="26" s="1"/>
  <c r="S34" i="26"/>
  <c r="W34" i="26" s="1"/>
  <c r="R34" i="26"/>
  <c r="V34" i="26" s="1"/>
  <c r="Q34" i="26"/>
  <c r="U34" i="26" s="1"/>
  <c r="P34" i="26"/>
  <c r="T34" i="26" s="1"/>
  <c r="S33" i="26"/>
  <c r="W33" i="26" s="1"/>
  <c r="R33" i="26"/>
  <c r="V33" i="26" s="1"/>
  <c r="Q33" i="26"/>
  <c r="U33" i="26" s="1"/>
  <c r="P33" i="26"/>
  <c r="T33" i="26" s="1"/>
  <c r="K32" i="26"/>
  <c r="J32" i="26"/>
  <c r="I32" i="26"/>
  <c r="Q32" i="26" s="1"/>
  <c r="U32" i="26" s="1"/>
  <c r="H32" i="26"/>
  <c r="P32" i="26" s="1"/>
  <c r="T32" i="26" s="1"/>
  <c r="S31" i="26"/>
  <c r="W31" i="26" s="1"/>
  <c r="R31" i="26"/>
  <c r="V31" i="26" s="1"/>
  <c r="Q31" i="26"/>
  <c r="U31" i="26" s="1"/>
  <c r="P31" i="26"/>
  <c r="T31" i="26" s="1"/>
  <c r="S30" i="26"/>
  <c r="W30" i="26" s="1"/>
  <c r="R30" i="26"/>
  <c r="V30" i="26" s="1"/>
  <c r="Q30" i="26"/>
  <c r="U30" i="26" s="1"/>
  <c r="P30" i="26"/>
  <c r="T30" i="26" s="1"/>
  <c r="S29" i="26"/>
  <c r="W29" i="26" s="1"/>
  <c r="R29" i="26"/>
  <c r="V29" i="26" s="1"/>
  <c r="Q29" i="26"/>
  <c r="U29" i="26" s="1"/>
  <c r="P29" i="26"/>
  <c r="T29" i="26" s="1"/>
  <c r="S28" i="26"/>
  <c r="W28" i="26" s="1"/>
  <c r="R28" i="26"/>
  <c r="V28" i="26" s="1"/>
  <c r="Q28" i="26"/>
  <c r="U28" i="26" s="1"/>
  <c r="P28" i="26"/>
  <c r="T28" i="26" s="1"/>
  <c r="K27" i="26"/>
  <c r="J27" i="26"/>
  <c r="R27" i="26" s="1"/>
  <c r="V27" i="26" s="1"/>
  <c r="I27" i="26"/>
  <c r="H27" i="26"/>
  <c r="P27" i="26" s="1"/>
  <c r="T27" i="26" s="1"/>
  <c r="S26" i="26"/>
  <c r="W26" i="26" s="1"/>
  <c r="R26" i="26"/>
  <c r="V26" i="26" s="1"/>
  <c r="Q26" i="26"/>
  <c r="U26" i="26" s="1"/>
  <c r="P26" i="26"/>
  <c r="T26" i="26" s="1"/>
  <c r="K25" i="26"/>
  <c r="G25" i="26" s="1"/>
  <c r="H25" i="26"/>
  <c r="D25" i="26" s="1"/>
  <c r="S23" i="26"/>
  <c r="W23" i="26" s="1"/>
  <c r="R23" i="26"/>
  <c r="V23" i="26" s="1"/>
  <c r="Q23" i="26"/>
  <c r="U23" i="26" s="1"/>
  <c r="P23" i="26"/>
  <c r="T23" i="26" s="1"/>
  <c r="S22" i="26"/>
  <c r="W22" i="26" s="1"/>
  <c r="R22" i="26"/>
  <c r="V22" i="26" s="1"/>
  <c r="Q22" i="26"/>
  <c r="U22" i="26" s="1"/>
  <c r="P22" i="26"/>
  <c r="T22" i="26" s="1"/>
  <c r="S21" i="26"/>
  <c r="W21" i="26" s="1"/>
  <c r="R21" i="26"/>
  <c r="V21" i="26" s="1"/>
  <c r="Q21" i="26"/>
  <c r="U21" i="26" s="1"/>
  <c r="P21" i="26"/>
  <c r="T21" i="26" s="1"/>
  <c r="S20" i="26"/>
  <c r="W20" i="26" s="1"/>
  <c r="R20" i="26"/>
  <c r="V20" i="26" s="1"/>
  <c r="Q20" i="26"/>
  <c r="U20" i="26" s="1"/>
  <c r="P20" i="26"/>
  <c r="T20" i="26" s="1"/>
  <c r="K19" i="26"/>
  <c r="J19" i="26"/>
  <c r="I19" i="26"/>
  <c r="H19" i="26"/>
  <c r="S18" i="26"/>
  <c r="W18" i="26" s="1"/>
  <c r="R18" i="26"/>
  <c r="V18" i="26" s="1"/>
  <c r="Q18" i="26"/>
  <c r="U18" i="26" s="1"/>
  <c r="P18" i="26"/>
  <c r="T18" i="26" s="1"/>
  <c r="S17" i="26"/>
  <c r="W17" i="26" s="1"/>
  <c r="R17" i="26"/>
  <c r="V17" i="26" s="1"/>
  <c r="Q17" i="26"/>
  <c r="U17" i="26" s="1"/>
  <c r="P17" i="26"/>
  <c r="T17" i="26" s="1"/>
  <c r="S16" i="26"/>
  <c r="W16" i="26" s="1"/>
  <c r="R16" i="26"/>
  <c r="V16" i="26" s="1"/>
  <c r="Q16" i="26"/>
  <c r="U16" i="26" s="1"/>
  <c r="P16" i="26"/>
  <c r="T16" i="26" s="1"/>
  <c r="S15" i="26"/>
  <c r="W15" i="26" s="1"/>
  <c r="R15" i="26"/>
  <c r="V15" i="26" s="1"/>
  <c r="Q15" i="26"/>
  <c r="U15" i="26" s="1"/>
  <c r="P15" i="26"/>
  <c r="T15" i="26" s="1"/>
  <c r="K14" i="26"/>
  <c r="K13" i="26" s="1"/>
  <c r="J14" i="26"/>
  <c r="I14" i="26"/>
  <c r="H14" i="26"/>
  <c r="H13" i="26" s="1"/>
  <c r="I13" i="26"/>
  <c r="E13" i="26" s="1"/>
  <c r="S12" i="26"/>
  <c r="W12" i="26" s="1"/>
  <c r="R12" i="26"/>
  <c r="V12" i="26" s="1"/>
  <c r="Q12" i="26"/>
  <c r="U12" i="26" s="1"/>
  <c r="P12" i="26"/>
  <c r="T12" i="26" s="1"/>
  <c r="G12" i="26"/>
  <c r="F12" i="26"/>
  <c r="E12" i="26"/>
  <c r="D12" i="26"/>
  <c r="S11" i="26"/>
  <c r="W11" i="26" s="1"/>
  <c r="R11" i="26"/>
  <c r="V11" i="26" s="1"/>
  <c r="Q11" i="26"/>
  <c r="U11" i="26" s="1"/>
  <c r="P11" i="26"/>
  <c r="T11" i="26" s="1"/>
  <c r="G11" i="26"/>
  <c r="F11" i="26"/>
  <c r="E11" i="26"/>
  <c r="D11" i="26"/>
  <c r="L170" i="24"/>
  <c r="H170" i="24"/>
  <c r="L169" i="24"/>
  <c r="H169" i="24"/>
  <c r="L168" i="24"/>
  <c r="H168" i="24"/>
  <c r="L167" i="24"/>
  <c r="L166" i="24" s="1"/>
  <c r="H167" i="24"/>
  <c r="N166" i="24"/>
  <c r="M166" i="24"/>
  <c r="K166" i="24"/>
  <c r="J166" i="24"/>
  <c r="I166" i="24"/>
  <c r="G166" i="24"/>
  <c r="F166" i="24"/>
  <c r="E166" i="24"/>
  <c r="D166" i="24"/>
  <c r="L165" i="24"/>
  <c r="H165" i="24"/>
  <c r="H164" i="24" s="1"/>
  <c r="N164" i="24"/>
  <c r="M164" i="24"/>
  <c r="L164" i="24"/>
  <c r="K164" i="24"/>
  <c r="J164" i="24"/>
  <c r="J146" i="24" s="1"/>
  <c r="I164" i="24"/>
  <c r="G164" i="24"/>
  <c r="F164" i="24"/>
  <c r="E164" i="24"/>
  <c r="D164" i="24"/>
  <c r="L163" i="24"/>
  <c r="H163" i="24"/>
  <c r="L162" i="24"/>
  <c r="H162" i="24"/>
  <c r="L161" i="24"/>
  <c r="H161" i="24"/>
  <c r="H159" i="24" s="1"/>
  <c r="L160" i="24"/>
  <c r="H160" i="24"/>
  <c r="N159" i="24"/>
  <c r="M159" i="24"/>
  <c r="K159" i="24"/>
  <c r="K146" i="24" s="1"/>
  <c r="J159" i="24"/>
  <c r="I159" i="24"/>
  <c r="G159" i="24"/>
  <c r="F159" i="24"/>
  <c r="E159" i="24"/>
  <c r="D159" i="24"/>
  <c r="L158" i="24"/>
  <c r="H158" i="24"/>
  <c r="L157" i="24"/>
  <c r="H157" i="24"/>
  <c r="L156" i="24"/>
  <c r="H156" i="24"/>
  <c r="L155" i="24"/>
  <c r="H155" i="24"/>
  <c r="L154" i="24"/>
  <c r="H154" i="24"/>
  <c r="L153" i="24"/>
  <c r="H153" i="24"/>
  <c r="L152" i="24"/>
  <c r="H152" i="24"/>
  <c r="L151" i="24"/>
  <c r="H151" i="24"/>
  <c r="L150" i="24"/>
  <c r="H150" i="24"/>
  <c r="L149" i="24"/>
  <c r="H149" i="24"/>
  <c r="N148" i="24"/>
  <c r="M148" i="24"/>
  <c r="M146" i="24" s="1"/>
  <c r="K148" i="24"/>
  <c r="J148" i="24"/>
  <c r="I148" i="24"/>
  <c r="I146" i="24" s="1"/>
  <c r="H148" i="24"/>
  <c r="G148" i="24"/>
  <c r="F148" i="24"/>
  <c r="E148" i="24"/>
  <c r="D148" i="24"/>
  <c r="G146" i="24"/>
  <c r="L142" i="24"/>
  <c r="L141" i="24" s="1"/>
  <c r="H142" i="24"/>
  <c r="H141" i="24" s="1"/>
  <c r="N141" i="24"/>
  <c r="M141" i="24"/>
  <c r="K141" i="24"/>
  <c r="J141" i="24"/>
  <c r="I141" i="24"/>
  <c r="G141" i="24"/>
  <c r="F141" i="24"/>
  <c r="E141" i="24"/>
  <c r="D141" i="24"/>
  <c r="L140" i="24"/>
  <c r="L139" i="24" s="1"/>
  <c r="H140" i="24"/>
  <c r="H139" i="24" s="1"/>
  <c r="N139" i="24"/>
  <c r="M139" i="24"/>
  <c r="K139" i="24"/>
  <c r="J139" i="24"/>
  <c r="I139" i="24"/>
  <c r="G139" i="24"/>
  <c r="F139" i="24"/>
  <c r="E139" i="24"/>
  <c r="D139" i="24"/>
  <c r="L138" i="24"/>
  <c r="L137" i="24" s="1"/>
  <c r="H138" i="24"/>
  <c r="H137" i="24" s="1"/>
  <c r="N137" i="24"/>
  <c r="M137" i="24"/>
  <c r="K137" i="24"/>
  <c r="J137" i="24"/>
  <c r="I137" i="24"/>
  <c r="G137" i="24"/>
  <c r="F137" i="24"/>
  <c r="E137" i="24"/>
  <c r="D137" i="24"/>
  <c r="L136" i="24"/>
  <c r="H136" i="24"/>
  <c r="L135" i="24"/>
  <c r="L134" i="24" s="1"/>
  <c r="H135" i="24"/>
  <c r="N134" i="24"/>
  <c r="M134" i="24"/>
  <c r="K134" i="24"/>
  <c r="J134" i="24"/>
  <c r="I134" i="24"/>
  <c r="G134" i="24"/>
  <c r="F134" i="24"/>
  <c r="E134" i="24"/>
  <c r="D134" i="24"/>
  <c r="L133" i="24"/>
  <c r="H133" i="24"/>
  <c r="H132" i="24" s="1"/>
  <c r="N132" i="24"/>
  <c r="M132" i="24"/>
  <c r="L132" i="24"/>
  <c r="K132" i="24"/>
  <c r="J132" i="24"/>
  <c r="I132" i="24"/>
  <c r="I123" i="24" s="1"/>
  <c r="G132" i="24"/>
  <c r="F132" i="24"/>
  <c r="E132" i="24"/>
  <c r="D132" i="24"/>
  <c r="L131" i="24"/>
  <c r="H131" i="24"/>
  <c r="L130" i="24"/>
  <c r="H130" i="24"/>
  <c r="L129" i="24"/>
  <c r="H129" i="24"/>
  <c r="L128" i="24"/>
  <c r="L127" i="24" s="1"/>
  <c r="H128" i="24"/>
  <c r="N127" i="24"/>
  <c r="M127" i="24"/>
  <c r="K127" i="24"/>
  <c r="J127" i="24"/>
  <c r="I127" i="24"/>
  <c r="G127" i="24"/>
  <c r="F127" i="24"/>
  <c r="E127" i="24"/>
  <c r="D127" i="24"/>
  <c r="L126" i="24"/>
  <c r="H126" i="24"/>
  <c r="L125" i="24"/>
  <c r="L124" i="24" s="1"/>
  <c r="H125" i="24"/>
  <c r="N124" i="24"/>
  <c r="M124" i="24"/>
  <c r="M123" i="24" s="1"/>
  <c r="I124" i="24"/>
  <c r="G124" i="24"/>
  <c r="F124" i="24"/>
  <c r="E124" i="24"/>
  <c r="E123" i="24" s="1"/>
  <c r="D124" i="24"/>
  <c r="L122" i="24"/>
  <c r="L121" i="24" s="1"/>
  <c r="H122" i="24"/>
  <c r="H121" i="24" s="1"/>
  <c r="N121" i="24"/>
  <c r="M121" i="24"/>
  <c r="K121" i="24"/>
  <c r="J121" i="24"/>
  <c r="I121" i="24"/>
  <c r="G121" i="24"/>
  <c r="F121" i="24"/>
  <c r="E121" i="24"/>
  <c r="D121" i="24"/>
  <c r="L120" i="24"/>
  <c r="H120" i="24"/>
  <c r="L119" i="24"/>
  <c r="H119" i="24"/>
  <c r="L118" i="24"/>
  <c r="H118" i="24"/>
  <c r="L117" i="24"/>
  <c r="H117" i="24"/>
  <c r="L116" i="24"/>
  <c r="H116" i="24"/>
  <c r="L115" i="24"/>
  <c r="H115" i="24"/>
  <c r="L114" i="24"/>
  <c r="H114" i="24"/>
  <c r="L113" i="24"/>
  <c r="H113" i="24"/>
  <c r="L112" i="24"/>
  <c r="H112" i="24"/>
  <c r="N111" i="24"/>
  <c r="M111" i="24"/>
  <c r="M107" i="24" s="1"/>
  <c r="K111" i="24"/>
  <c r="J111" i="24"/>
  <c r="I111" i="24"/>
  <c r="G111" i="24"/>
  <c r="F111" i="24"/>
  <c r="E111" i="24"/>
  <c r="D111" i="24"/>
  <c r="L110" i="24"/>
  <c r="H110" i="24"/>
  <c r="L109" i="24"/>
  <c r="H109" i="24"/>
  <c r="N108" i="24"/>
  <c r="N107" i="24" s="1"/>
  <c r="M108" i="24"/>
  <c r="K108" i="24"/>
  <c r="J108" i="24"/>
  <c r="I108" i="24"/>
  <c r="I107" i="24" s="1"/>
  <c r="G108" i="24"/>
  <c r="F108" i="24"/>
  <c r="F107" i="24" s="1"/>
  <c r="E108" i="24"/>
  <c r="D108" i="24"/>
  <c r="D107" i="24" s="1"/>
  <c r="E107" i="24"/>
  <c r="L106" i="24"/>
  <c r="H106" i="24"/>
  <c r="L105" i="24"/>
  <c r="H105" i="24"/>
  <c r="L104" i="24"/>
  <c r="H104" i="24"/>
  <c r="L103" i="24"/>
  <c r="L100" i="24" s="1"/>
  <c r="H103" i="24"/>
  <c r="L102" i="24"/>
  <c r="H102" i="24"/>
  <c r="L101" i="24"/>
  <c r="H101" i="24"/>
  <c r="H100" i="24" s="1"/>
  <c r="N100" i="24"/>
  <c r="M100" i="24"/>
  <c r="K100" i="24"/>
  <c r="J100" i="24"/>
  <c r="I100" i="24"/>
  <c r="G100" i="24"/>
  <c r="F100" i="24"/>
  <c r="E100" i="24"/>
  <c r="D100" i="24"/>
  <c r="L99" i="24"/>
  <c r="H99" i="24"/>
  <c r="L98" i="24"/>
  <c r="H98" i="24"/>
  <c r="L97" i="24"/>
  <c r="H97" i="24"/>
  <c r="L96" i="24"/>
  <c r="H96" i="24"/>
  <c r="L95" i="24"/>
  <c r="H95" i="24"/>
  <c r="L94" i="24"/>
  <c r="H94" i="24"/>
  <c r="L93" i="24"/>
  <c r="L91" i="24" s="1"/>
  <c r="H93" i="24"/>
  <c r="L92" i="24"/>
  <c r="H92" i="24"/>
  <c r="H91" i="24" s="1"/>
  <c r="N91" i="24"/>
  <c r="M91" i="24"/>
  <c r="K91" i="24"/>
  <c r="K84" i="24" s="1"/>
  <c r="J91" i="24"/>
  <c r="I91" i="24"/>
  <c r="G91" i="24"/>
  <c r="F91" i="24"/>
  <c r="E91" i="24"/>
  <c r="D91" i="24"/>
  <c r="L90" i="24"/>
  <c r="H90" i="24"/>
  <c r="L89" i="24"/>
  <c r="H89" i="24"/>
  <c r="N88" i="24"/>
  <c r="M88" i="24"/>
  <c r="K88" i="24"/>
  <c r="J88" i="24"/>
  <c r="J84" i="24" s="1"/>
  <c r="I88" i="24"/>
  <c r="G88" i="24"/>
  <c r="F88" i="24"/>
  <c r="F84" i="24" s="1"/>
  <c r="E88" i="24"/>
  <c r="D88" i="24"/>
  <c r="L87" i="24"/>
  <c r="H87" i="24"/>
  <c r="H85" i="24" s="1"/>
  <c r="L86" i="24"/>
  <c r="H86" i="24"/>
  <c r="N85" i="24"/>
  <c r="M85" i="24"/>
  <c r="M84" i="24" s="1"/>
  <c r="L85" i="24"/>
  <c r="K85" i="24"/>
  <c r="J85" i="24"/>
  <c r="I85" i="24"/>
  <c r="G85" i="24"/>
  <c r="F85" i="24"/>
  <c r="E85" i="24"/>
  <c r="D85" i="24"/>
  <c r="D84" i="24"/>
  <c r="L83" i="24"/>
  <c r="H83" i="24"/>
  <c r="L82" i="24"/>
  <c r="H82" i="24"/>
  <c r="L81" i="24"/>
  <c r="H81" i="24"/>
  <c r="L80" i="24"/>
  <c r="H80" i="24"/>
  <c r="H79" i="24" s="1"/>
  <c r="N79" i="24"/>
  <c r="M79" i="24"/>
  <c r="K79" i="24"/>
  <c r="J79" i="24"/>
  <c r="I79" i="24"/>
  <c r="G79" i="24"/>
  <c r="F79" i="24"/>
  <c r="E79" i="24"/>
  <c r="D79" i="24"/>
  <c r="L78" i="24"/>
  <c r="H78" i="24"/>
  <c r="L77" i="24"/>
  <c r="H77" i="24"/>
  <c r="L76" i="24"/>
  <c r="L75" i="24" s="1"/>
  <c r="H76" i="24"/>
  <c r="N75" i="24"/>
  <c r="N70" i="24" s="1"/>
  <c r="M75" i="24"/>
  <c r="K75" i="24"/>
  <c r="K70" i="24" s="1"/>
  <c r="J75" i="24"/>
  <c r="I75" i="24"/>
  <c r="H75" i="24"/>
  <c r="G75" i="24"/>
  <c r="F75" i="24"/>
  <c r="F70" i="24" s="1"/>
  <c r="E75" i="24"/>
  <c r="D75" i="24"/>
  <c r="D70" i="24" s="1"/>
  <c r="L74" i="24"/>
  <c r="H74" i="24"/>
  <c r="L73" i="24"/>
  <c r="H73" i="24"/>
  <c r="L72" i="24"/>
  <c r="H72" i="24"/>
  <c r="L71" i="24"/>
  <c r="H71" i="24"/>
  <c r="M70" i="24"/>
  <c r="J70" i="24"/>
  <c r="I70" i="24"/>
  <c r="G70" i="24"/>
  <c r="E70" i="24"/>
  <c r="L69" i="24"/>
  <c r="H69" i="24"/>
  <c r="L68" i="24"/>
  <c r="H68" i="24"/>
  <c r="L67" i="24"/>
  <c r="H67" i="24"/>
  <c r="L66" i="24"/>
  <c r="H66" i="24"/>
  <c r="L65" i="24"/>
  <c r="H65" i="24"/>
  <c r="L64" i="24"/>
  <c r="H64" i="24"/>
  <c r="L63" i="24"/>
  <c r="H63" i="24"/>
  <c r="H61" i="24" s="1"/>
  <c r="L62" i="24"/>
  <c r="H62" i="24"/>
  <c r="N61" i="24"/>
  <c r="M61" i="24"/>
  <c r="K61" i="24"/>
  <c r="J61" i="24"/>
  <c r="I61" i="24"/>
  <c r="G61" i="24"/>
  <c r="F61" i="24"/>
  <c r="E61" i="24"/>
  <c r="D61" i="24"/>
  <c r="L60" i="24"/>
  <c r="H60" i="24"/>
  <c r="L59" i="24"/>
  <c r="L58" i="24" s="1"/>
  <c r="H59" i="24"/>
  <c r="N58" i="24"/>
  <c r="N34" i="24" s="1"/>
  <c r="M58" i="24"/>
  <c r="K58" i="24"/>
  <c r="J58" i="24"/>
  <c r="I58" i="24"/>
  <c r="G58" i="24"/>
  <c r="F58" i="24"/>
  <c r="E58" i="24"/>
  <c r="D58" i="24"/>
  <c r="L57" i="24"/>
  <c r="H57" i="24"/>
  <c r="H56" i="24" s="1"/>
  <c r="N56" i="24"/>
  <c r="M56" i="24"/>
  <c r="L56" i="24"/>
  <c r="K56" i="24"/>
  <c r="J56" i="24"/>
  <c r="I56" i="24"/>
  <c r="G56" i="24"/>
  <c r="F56" i="24"/>
  <c r="E56" i="24"/>
  <c r="D56" i="24"/>
  <c r="L55" i="24"/>
  <c r="H55" i="24"/>
  <c r="L54" i="24"/>
  <c r="H54" i="24"/>
  <c r="L53" i="24"/>
  <c r="H53" i="24"/>
  <c r="L52" i="24"/>
  <c r="H52" i="24"/>
  <c r="L51" i="24"/>
  <c r="H51" i="24"/>
  <c r="L50" i="24"/>
  <c r="L47" i="24" s="1"/>
  <c r="H50" i="24"/>
  <c r="L49" i="24"/>
  <c r="H49" i="24"/>
  <c r="H47" i="24" s="1"/>
  <c r="L48" i="24"/>
  <c r="H48" i="24"/>
  <c r="N47" i="24"/>
  <c r="M47" i="24"/>
  <c r="K47" i="24"/>
  <c r="J47" i="24"/>
  <c r="I47" i="24"/>
  <c r="I34" i="24" s="1"/>
  <c r="G47" i="24"/>
  <c r="F47" i="24"/>
  <c r="E47" i="24"/>
  <c r="D47" i="24"/>
  <c r="L46" i="24"/>
  <c r="H46" i="24"/>
  <c r="L45" i="24"/>
  <c r="H45" i="24"/>
  <c r="L44" i="24"/>
  <c r="H44" i="24"/>
  <c r="N43" i="24"/>
  <c r="M43" i="24"/>
  <c r="K43" i="24"/>
  <c r="J43" i="24"/>
  <c r="I43" i="24"/>
  <c r="G43" i="24"/>
  <c r="F43" i="24"/>
  <c r="E43" i="24"/>
  <c r="D43" i="24"/>
  <c r="L42" i="24"/>
  <c r="H42" i="24"/>
  <c r="L41" i="24"/>
  <c r="H41" i="24"/>
  <c r="L40" i="24"/>
  <c r="H40" i="24"/>
  <c r="L39" i="24"/>
  <c r="H39" i="24"/>
  <c r="L38" i="24"/>
  <c r="H38" i="24"/>
  <c r="L37" i="24"/>
  <c r="H37" i="24"/>
  <c r="L36" i="24"/>
  <c r="H36" i="24"/>
  <c r="N35" i="24"/>
  <c r="M35" i="24"/>
  <c r="K35" i="24"/>
  <c r="J35" i="24"/>
  <c r="J34" i="24" s="1"/>
  <c r="I35" i="24"/>
  <c r="G35" i="24"/>
  <c r="F35" i="24"/>
  <c r="E35" i="24"/>
  <c r="D35" i="24"/>
  <c r="F34" i="24"/>
  <c r="L33" i="24"/>
  <c r="H33" i="24"/>
  <c r="L32" i="24"/>
  <c r="L26" i="24" s="1"/>
  <c r="H32" i="24"/>
  <c r="L31" i="24"/>
  <c r="H31" i="24"/>
  <c r="L30" i="24"/>
  <c r="H30" i="24"/>
  <c r="L29" i="24"/>
  <c r="H29" i="24"/>
  <c r="L28" i="24"/>
  <c r="L25" i="24" s="1"/>
  <c r="H28" i="24"/>
  <c r="L27" i="24"/>
  <c r="E27" i="24"/>
  <c r="E25" i="24" s="1"/>
  <c r="N26" i="24"/>
  <c r="M26" i="24"/>
  <c r="K26" i="24"/>
  <c r="J26" i="24"/>
  <c r="I26" i="24"/>
  <c r="G26" i="24"/>
  <c r="F26" i="24"/>
  <c r="D26" i="24"/>
  <c r="N25" i="24"/>
  <c r="M25" i="24"/>
  <c r="K25" i="24"/>
  <c r="J25" i="24"/>
  <c r="I25" i="24"/>
  <c r="G25" i="24"/>
  <c r="F25" i="24"/>
  <c r="D25" i="24"/>
  <c r="F8" i="23"/>
  <c r="D8" i="23"/>
  <c r="C8" i="23"/>
  <c r="E4" i="23"/>
  <c r="E8" i="23" s="1"/>
  <c r="F38" i="22"/>
  <c r="E38" i="22"/>
  <c r="G34" i="22"/>
  <c r="G38" i="22" s="1"/>
  <c r="E37" i="6"/>
  <c r="F37" i="6"/>
  <c r="J30" i="22"/>
  <c r="I30" i="22"/>
  <c r="G13" i="26" l="1"/>
  <c r="K10" i="26"/>
  <c r="G10" i="26" s="1"/>
  <c r="I183" i="27"/>
  <c r="H96" i="27"/>
  <c r="H131" i="27"/>
  <c r="G85" i="26"/>
  <c r="R11" i="27"/>
  <c r="I33" i="27"/>
  <c r="M143" i="27"/>
  <c r="I145" i="27"/>
  <c r="D13" i="26"/>
  <c r="H10" i="26"/>
  <c r="J145" i="27"/>
  <c r="K34" i="24"/>
  <c r="D34" i="24"/>
  <c r="M34" i="24"/>
  <c r="M23" i="24" s="1"/>
  <c r="M174" i="24" s="1"/>
  <c r="L61" i="24"/>
  <c r="L70" i="24"/>
  <c r="L111" i="24"/>
  <c r="F123" i="24"/>
  <c r="J123" i="24"/>
  <c r="I25" i="26"/>
  <c r="Q27" i="26"/>
  <c r="U27" i="26" s="1"/>
  <c r="I15" i="27"/>
  <c r="J35" i="27"/>
  <c r="N46" i="27"/>
  <c r="J46" i="27" s="1"/>
  <c r="G61" i="27"/>
  <c r="M64" i="27"/>
  <c r="I64" i="27" s="1"/>
  <c r="M96" i="27"/>
  <c r="I96" i="27" s="1"/>
  <c r="P102" i="27"/>
  <c r="H102" i="27" s="1"/>
  <c r="J147" i="27"/>
  <c r="H160" i="27"/>
  <c r="N163" i="27"/>
  <c r="J163" i="27" s="1"/>
  <c r="M174" i="27"/>
  <c r="M163" i="27" s="1"/>
  <c r="I163" i="27" s="1"/>
  <c r="G221" i="27"/>
  <c r="H222" i="27"/>
  <c r="P217" i="27"/>
  <c r="P212" i="27" s="1"/>
  <c r="L231" i="27"/>
  <c r="H231" i="27" s="1"/>
  <c r="J246" i="27"/>
  <c r="N244" i="27"/>
  <c r="J244" i="27" s="1"/>
  <c r="F13" i="28"/>
  <c r="J10" i="28"/>
  <c r="F10" i="28" s="1"/>
  <c r="F9" i="28" s="1"/>
  <c r="F8" i="28" s="1"/>
  <c r="F143" i="28" s="1"/>
  <c r="F145" i="28" s="1"/>
  <c r="P32" i="28"/>
  <c r="T32" i="28" s="1"/>
  <c r="H25" i="28"/>
  <c r="G142" i="28"/>
  <c r="H39" i="29"/>
  <c r="N46" i="29"/>
  <c r="J46" i="29" s="1"/>
  <c r="J48" i="29"/>
  <c r="L90" i="29"/>
  <c r="Q143" i="29"/>
  <c r="Q163" i="29"/>
  <c r="I35" i="27"/>
  <c r="I147" i="27"/>
  <c r="E34" i="24"/>
  <c r="E23" i="24" s="1"/>
  <c r="E174" i="24" s="1"/>
  <c r="H88" i="24"/>
  <c r="G123" i="24"/>
  <c r="N64" i="27"/>
  <c r="J64" i="27" s="1"/>
  <c r="P163" i="27"/>
  <c r="I216" i="27"/>
  <c r="M214" i="27"/>
  <c r="I214" i="27" s="1"/>
  <c r="I231" i="27"/>
  <c r="I250" i="27"/>
  <c r="K13" i="29"/>
  <c r="G15" i="29"/>
  <c r="G26" i="29"/>
  <c r="K22" i="29"/>
  <c r="G22" i="29" s="1"/>
  <c r="G27" i="29"/>
  <c r="G41" i="29"/>
  <c r="N64" i="29"/>
  <c r="J64" i="29" s="1"/>
  <c r="J71" i="29"/>
  <c r="I92" i="29"/>
  <c r="O217" i="29"/>
  <c r="O212" i="29" s="1"/>
  <c r="G221" i="29"/>
  <c r="J105" i="29"/>
  <c r="R102" i="29"/>
  <c r="I176" i="29"/>
  <c r="E84" i="24"/>
  <c r="J25" i="26"/>
  <c r="F25" i="26" s="1"/>
  <c r="H43" i="24"/>
  <c r="H58" i="24"/>
  <c r="L79" i="24"/>
  <c r="L88" i="24"/>
  <c r="G107" i="24"/>
  <c r="H108" i="24"/>
  <c r="H134" i="24"/>
  <c r="H166" i="24"/>
  <c r="I10" i="26"/>
  <c r="S27" i="26"/>
  <c r="W27" i="26" s="1"/>
  <c r="N8" i="26"/>
  <c r="N143" i="26" s="1"/>
  <c r="N145" i="26" s="1"/>
  <c r="H85" i="26"/>
  <c r="L8" i="26"/>
  <c r="L143" i="26" s="1"/>
  <c r="L145" i="26" s="1"/>
  <c r="R217" i="27"/>
  <c r="H262" i="27"/>
  <c r="L260" i="27"/>
  <c r="H260" i="27" s="1"/>
  <c r="N273" i="27"/>
  <c r="J273" i="27" s="1"/>
  <c r="H10" i="28"/>
  <c r="F83" i="28"/>
  <c r="F82" i="28" s="1"/>
  <c r="N82" i="28"/>
  <c r="N66" i="28" s="1"/>
  <c r="H85" i="28"/>
  <c r="N11" i="29"/>
  <c r="J11" i="29" s="1"/>
  <c r="H66" i="29"/>
  <c r="L64" i="29"/>
  <c r="H64" i="29" s="1"/>
  <c r="N115" i="29"/>
  <c r="J117" i="29"/>
  <c r="I139" i="29"/>
  <c r="M131" i="29"/>
  <c r="I131" i="29" s="1"/>
  <c r="I98" i="40"/>
  <c r="M96" i="40"/>
  <c r="I96" i="40" s="1"/>
  <c r="I66" i="27"/>
  <c r="M46" i="29"/>
  <c r="I46" i="29" s="1"/>
  <c r="I48" i="29"/>
  <c r="H35" i="24"/>
  <c r="H34" i="24" s="1"/>
  <c r="L108" i="24"/>
  <c r="D146" i="24"/>
  <c r="L159" i="24"/>
  <c r="N146" i="24"/>
  <c r="J13" i="26"/>
  <c r="H24" i="26"/>
  <c r="D24" i="26" s="1"/>
  <c r="O66" i="26"/>
  <c r="N13" i="27"/>
  <c r="H26" i="27"/>
  <c r="H41" i="27"/>
  <c r="Q46" i="27"/>
  <c r="I46" i="27" s="1"/>
  <c r="Q90" i="27"/>
  <c r="J102" i="27"/>
  <c r="J117" i="27"/>
  <c r="I140" i="27"/>
  <c r="G157" i="27"/>
  <c r="K171" i="27"/>
  <c r="J173" i="27"/>
  <c r="P174" i="27"/>
  <c r="H174" i="27" s="1"/>
  <c r="I185" i="27"/>
  <c r="G190" i="27"/>
  <c r="G208" i="27"/>
  <c r="G228" i="27"/>
  <c r="G258" i="27"/>
  <c r="I85" i="28"/>
  <c r="G39" i="29"/>
  <c r="M64" i="29"/>
  <c r="I64" i="29" s="1"/>
  <c r="I66" i="29"/>
  <c r="G74" i="29"/>
  <c r="H110" i="29"/>
  <c r="H147" i="29"/>
  <c r="L145" i="29"/>
  <c r="I84" i="24"/>
  <c r="J107" i="24"/>
  <c r="N123" i="24"/>
  <c r="P131" i="27"/>
  <c r="Q163" i="27"/>
  <c r="G216" i="27"/>
  <c r="O217" i="27"/>
  <c r="O212" i="27" s="1"/>
  <c r="O226" i="27"/>
  <c r="H309" i="27"/>
  <c r="P307" i="27"/>
  <c r="P305" i="27" s="1"/>
  <c r="E13" i="28"/>
  <c r="I10" i="28"/>
  <c r="M11" i="29"/>
  <c r="I13" i="29"/>
  <c r="K96" i="29"/>
  <c r="G98" i="29"/>
  <c r="I145" i="29"/>
  <c r="M143" i="29"/>
  <c r="G254" i="37"/>
  <c r="F254" i="37" s="1"/>
  <c r="F256" i="37"/>
  <c r="H26" i="24"/>
  <c r="I23" i="24"/>
  <c r="I174" i="24" s="1"/>
  <c r="E146" i="24"/>
  <c r="H25" i="24"/>
  <c r="L43" i="24"/>
  <c r="K107" i="24"/>
  <c r="H111" i="24"/>
  <c r="H127" i="24"/>
  <c r="D123" i="24"/>
  <c r="R32" i="26"/>
  <c r="V32" i="26" s="1"/>
  <c r="O11" i="27"/>
  <c r="J26" i="27"/>
  <c r="J41" i="27"/>
  <c r="K46" i="27"/>
  <c r="G46" i="27" s="1"/>
  <c r="L90" i="27"/>
  <c r="I115" i="27"/>
  <c r="J131" i="27"/>
  <c r="O143" i="27"/>
  <c r="Q143" i="27"/>
  <c r="L183" i="27"/>
  <c r="H183" i="27" s="1"/>
  <c r="G196" i="27"/>
  <c r="H258" i="27"/>
  <c r="L256" i="27"/>
  <c r="H256" i="27" s="1"/>
  <c r="K260" i="27"/>
  <c r="G260" i="27" s="1"/>
  <c r="J22" i="29"/>
  <c r="G35" i="29"/>
  <c r="K33" i="29"/>
  <c r="G33" i="29" s="1"/>
  <c r="G78" i="29"/>
  <c r="K64" i="29"/>
  <c r="G64" i="29" s="1"/>
  <c r="K256" i="29"/>
  <c r="G256" i="29" s="1"/>
  <c r="G258" i="29"/>
  <c r="M273" i="29"/>
  <c r="Q273" i="29"/>
  <c r="I275" i="29"/>
  <c r="P273" i="29"/>
  <c r="H84" i="24"/>
  <c r="K123" i="24"/>
  <c r="F146" i="24"/>
  <c r="G34" i="24"/>
  <c r="H70" i="24"/>
  <c r="L35" i="24"/>
  <c r="N84" i="24"/>
  <c r="N23" i="24" s="1"/>
  <c r="N174" i="24" s="1"/>
  <c r="G84" i="24"/>
  <c r="H124" i="24"/>
  <c r="H123" i="24" s="1"/>
  <c r="L148" i="24"/>
  <c r="S32" i="26"/>
  <c r="W32" i="26" s="1"/>
  <c r="D100" i="26"/>
  <c r="D99" i="26" s="1"/>
  <c r="D85" i="26" s="1"/>
  <c r="P11" i="27"/>
  <c r="G41" i="27"/>
  <c r="L46" i="27"/>
  <c r="H46" i="27" s="1"/>
  <c r="G125" i="27"/>
  <c r="H147" i="27"/>
  <c r="P143" i="27"/>
  <c r="K174" i="27"/>
  <c r="G174" i="27" s="1"/>
  <c r="J226" i="27"/>
  <c r="I244" i="27"/>
  <c r="L8" i="28"/>
  <c r="L143" i="28" s="1"/>
  <c r="L145" i="28" s="1"/>
  <c r="Q11" i="29"/>
  <c r="H35" i="29"/>
  <c r="L33" i="29"/>
  <c r="H33" i="29" s="1"/>
  <c r="J246" i="29"/>
  <c r="N244" i="29"/>
  <c r="O183" i="27"/>
  <c r="J230" i="27"/>
  <c r="L294" i="27"/>
  <c r="R32" i="28"/>
  <c r="V32" i="28" s="1"/>
  <c r="G66" i="28"/>
  <c r="G61" i="29"/>
  <c r="M96" i="29"/>
  <c r="I96" i="29" s="1"/>
  <c r="H98" i="29"/>
  <c r="J102" i="29"/>
  <c r="G105" i="29"/>
  <c r="G185" i="29"/>
  <c r="G214" i="29"/>
  <c r="J219" i="29"/>
  <c r="N217" i="29"/>
  <c r="J217" i="29" s="1"/>
  <c r="H226" i="29"/>
  <c r="J234" i="29"/>
  <c r="N231" i="29"/>
  <c r="J231" i="29" s="1"/>
  <c r="H250" i="29"/>
  <c r="L248" i="29"/>
  <c r="H248" i="29" s="1"/>
  <c r="I260" i="29"/>
  <c r="H246" i="37"/>
  <c r="H240" i="37" s="1"/>
  <c r="F249" i="37"/>
  <c r="G79" i="39"/>
  <c r="H73" i="39"/>
  <c r="H63" i="39" s="1"/>
  <c r="G63" i="39" s="1"/>
  <c r="H92" i="40"/>
  <c r="L90" i="40"/>
  <c r="J309" i="27"/>
  <c r="F85" i="28"/>
  <c r="J85" i="28"/>
  <c r="J140" i="29"/>
  <c r="H165" i="29"/>
  <c r="H185" i="29"/>
  <c r="L183" i="29"/>
  <c r="H183" i="29" s="1"/>
  <c r="P242" i="29"/>
  <c r="I248" i="29"/>
  <c r="M242" i="29"/>
  <c r="I242" i="29" s="1"/>
  <c r="G44" i="37"/>
  <c r="G219" i="40"/>
  <c r="K217" i="40"/>
  <c r="G217" i="40" s="1"/>
  <c r="K273" i="27"/>
  <c r="G273" i="27" s="1"/>
  <c r="I296" i="27"/>
  <c r="K10" i="28"/>
  <c r="H18" i="29"/>
  <c r="H36" i="29"/>
  <c r="H46" i="29"/>
  <c r="H87" i="29"/>
  <c r="Q90" i="29"/>
  <c r="I142" i="29"/>
  <c r="M140" i="29"/>
  <c r="I140" i="29" s="1"/>
  <c r="R143" i="29"/>
  <c r="G162" i="29"/>
  <c r="K160" i="29"/>
  <c r="M163" i="29"/>
  <c r="I163" i="29" s="1"/>
  <c r="I165" i="29"/>
  <c r="H173" i="29"/>
  <c r="L171" i="29"/>
  <c r="H171" i="29" s="1"/>
  <c r="H176" i="29"/>
  <c r="L174" i="29"/>
  <c r="H174" i="29" s="1"/>
  <c r="M214" i="29"/>
  <c r="I216" i="29"/>
  <c r="H294" i="29"/>
  <c r="P307" i="29"/>
  <c r="P305" i="29" s="1"/>
  <c r="H309" i="29"/>
  <c r="Q90" i="40"/>
  <c r="P11" i="29"/>
  <c r="P10" i="29" s="1"/>
  <c r="H74" i="29"/>
  <c r="G117" i="29"/>
  <c r="K115" i="29"/>
  <c r="G115" i="29" s="1"/>
  <c r="I171" i="29"/>
  <c r="I174" i="29"/>
  <c r="J196" i="29"/>
  <c r="N183" i="29"/>
  <c r="J183" i="29" s="1"/>
  <c r="N212" i="29"/>
  <c r="J212" i="29" s="1"/>
  <c r="J214" i="29"/>
  <c r="I25" i="28"/>
  <c r="P90" i="29"/>
  <c r="J160" i="29"/>
  <c r="N163" i="29"/>
  <c r="J163" i="29" s="1"/>
  <c r="M183" i="29"/>
  <c r="I183" i="29" s="1"/>
  <c r="P212" i="29"/>
  <c r="O273" i="29"/>
  <c r="N294" i="29"/>
  <c r="J294" i="29" s="1"/>
  <c r="J296" i="29"/>
  <c r="I137" i="40"/>
  <c r="Q131" i="40"/>
  <c r="J221" i="27"/>
  <c r="G222" i="27"/>
  <c r="G230" i="27"/>
  <c r="N231" i="27"/>
  <c r="J231" i="27" s="1"/>
  <c r="M256" i="27"/>
  <c r="I256" i="27" s="1"/>
  <c r="I262" i="27"/>
  <c r="K25" i="28"/>
  <c r="S27" i="28"/>
  <c r="W27" i="28" s="1"/>
  <c r="F66" i="28"/>
  <c r="H48" i="29"/>
  <c r="H71" i="29"/>
  <c r="H92" i="29"/>
  <c r="R131" i="29"/>
  <c r="J131" i="29" s="1"/>
  <c r="N143" i="29"/>
  <c r="J143" i="29" s="1"/>
  <c r="Q212" i="29"/>
  <c r="H222" i="29"/>
  <c r="L217" i="29"/>
  <c r="H217" i="29" s="1"/>
  <c r="F46" i="31"/>
  <c r="G44" i="31"/>
  <c r="F44" i="31" s="1"/>
  <c r="F129" i="37"/>
  <c r="H202" i="29"/>
  <c r="K217" i="29"/>
  <c r="M226" i="29"/>
  <c r="I226" i="29" s="1"/>
  <c r="K244" i="29"/>
  <c r="G244" i="29" s="1"/>
  <c r="N273" i="29"/>
  <c r="J273" i="29" s="1"/>
  <c r="K305" i="29"/>
  <c r="G305" i="29" s="1"/>
  <c r="I309" i="29"/>
  <c r="H62" i="31"/>
  <c r="F188" i="31"/>
  <c r="F250" i="31"/>
  <c r="G346" i="34"/>
  <c r="F55" i="37"/>
  <c r="G365" i="39"/>
  <c r="H363" i="39"/>
  <c r="H26" i="40"/>
  <c r="L22" i="40"/>
  <c r="H22" i="40" s="1"/>
  <c r="O64" i="40"/>
  <c r="I92" i="40"/>
  <c r="J98" i="40"/>
  <c r="N96" i="40"/>
  <c r="G142" i="40"/>
  <c r="K140" i="40"/>
  <c r="G140" i="40" s="1"/>
  <c r="P143" i="40"/>
  <c r="O183" i="40"/>
  <c r="L244" i="40"/>
  <c r="H244" i="40" s="1"/>
  <c r="H246" i="40"/>
  <c r="J294" i="40"/>
  <c r="R273" i="40"/>
  <c r="H181" i="31"/>
  <c r="Q11" i="40"/>
  <c r="P11" i="40"/>
  <c r="I26" i="40"/>
  <c r="M22" i="40"/>
  <c r="I22" i="40" s="1"/>
  <c r="P64" i="40"/>
  <c r="I117" i="40"/>
  <c r="M115" i="40"/>
  <c r="I115" i="40" s="1"/>
  <c r="Q143" i="40"/>
  <c r="I176" i="40"/>
  <c r="M174" i="40"/>
  <c r="I174" i="40" s="1"/>
  <c r="I214" i="40"/>
  <c r="Q212" i="40"/>
  <c r="Q10" i="40" s="1"/>
  <c r="G216" i="29"/>
  <c r="I262" i="29"/>
  <c r="F49" i="31"/>
  <c r="G62" i="31"/>
  <c r="G129" i="31"/>
  <c r="E54" i="32"/>
  <c r="D54" i="32" s="1"/>
  <c r="F55" i="33"/>
  <c r="F49" i="37"/>
  <c r="F113" i="37"/>
  <c r="H141" i="37"/>
  <c r="G181" i="37"/>
  <c r="F181" i="37" s="1"/>
  <c r="D228" i="38"/>
  <c r="F224" i="38"/>
  <c r="D224" i="38" s="1"/>
  <c r="I13" i="39"/>
  <c r="I11" i="39" s="1"/>
  <c r="G582" i="39"/>
  <c r="H575" i="39"/>
  <c r="R11" i="40"/>
  <c r="J117" i="40"/>
  <c r="N115" i="40"/>
  <c r="J115" i="40" s="1"/>
  <c r="I131" i="40"/>
  <c r="J140" i="40"/>
  <c r="I173" i="40"/>
  <c r="M171" i="40"/>
  <c r="J176" i="40"/>
  <c r="N174" i="40"/>
  <c r="J174" i="40" s="1"/>
  <c r="R212" i="40"/>
  <c r="I228" i="40"/>
  <c r="M226" i="40"/>
  <c r="I226" i="40" s="1"/>
  <c r="I244" i="40"/>
  <c r="M242" i="40"/>
  <c r="I242" i="40" s="1"/>
  <c r="H208" i="29"/>
  <c r="O242" i="29"/>
  <c r="G285" i="29"/>
  <c r="F100" i="31"/>
  <c r="F152" i="31"/>
  <c r="F191" i="32"/>
  <c r="D191" i="32" s="1"/>
  <c r="G309" i="34"/>
  <c r="F59" i="37"/>
  <c r="F108" i="37"/>
  <c r="F123" i="37"/>
  <c r="F268" i="37"/>
  <c r="F292" i="37"/>
  <c r="D53" i="38"/>
  <c r="E51" i="38"/>
  <c r="D51" i="38" s="1"/>
  <c r="N11" i="40"/>
  <c r="J11" i="40" s="1"/>
  <c r="H46" i="40"/>
  <c r="J131" i="40"/>
  <c r="J145" i="40"/>
  <c r="J173" i="40"/>
  <c r="N171" i="40"/>
  <c r="G196" i="40"/>
  <c r="G214" i="40"/>
  <c r="K212" i="40"/>
  <c r="G212" i="40" s="1"/>
  <c r="I217" i="40"/>
  <c r="H222" i="40"/>
  <c r="N226" i="40"/>
  <c r="J226" i="40" s="1"/>
  <c r="J228" i="40"/>
  <c r="F303" i="37"/>
  <c r="I13" i="40"/>
  <c r="G15" i="40"/>
  <c r="J46" i="40"/>
  <c r="G66" i="40"/>
  <c r="G145" i="40"/>
  <c r="K143" i="40"/>
  <c r="H145" i="40"/>
  <c r="L143" i="40"/>
  <c r="H143" i="40" s="1"/>
  <c r="N160" i="40"/>
  <c r="J162" i="40"/>
  <c r="G185" i="40"/>
  <c r="H214" i="40"/>
  <c r="H221" i="40"/>
  <c r="L217" i="40"/>
  <c r="H217" i="40" s="1"/>
  <c r="I222" i="40"/>
  <c r="K183" i="29"/>
  <c r="G183" i="29" s="1"/>
  <c r="J250" i="29"/>
  <c r="I258" i="29"/>
  <c r="K273" i="29"/>
  <c r="G273" i="29" s="1"/>
  <c r="F146" i="31"/>
  <c r="F52" i="37"/>
  <c r="G215" i="37"/>
  <c r="J13" i="40"/>
  <c r="H33" i="40"/>
  <c r="H78" i="40"/>
  <c r="L64" i="40"/>
  <c r="J81" i="40"/>
  <c r="N64" i="40"/>
  <c r="J64" i="40" s="1"/>
  <c r="R90" i="40"/>
  <c r="I145" i="40"/>
  <c r="O160" i="40"/>
  <c r="O143" i="40" s="1"/>
  <c r="G162" i="40"/>
  <c r="Q163" i="40"/>
  <c r="G230" i="40"/>
  <c r="H125" i="29"/>
  <c r="H216" i="29"/>
  <c r="K226" i="29"/>
  <c r="G226" i="29" s="1"/>
  <c r="L231" i="29"/>
  <c r="H231" i="29" s="1"/>
  <c r="G270" i="29"/>
  <c r="L273" i="29"/>
  <c r="H273" i="29" s="1"/>
  <c r="F25" i="31"/>
  <c r="F34" i="31"/>
  <c r="F76" i="31"/>
  <c r="F120" i="31"/>
  <c r="G181" i="31"/>
  <c r="F181" i="31" s="1"/>
  <c r="F194" i="31"/>
  <c r="G705" i="34"/>
  <c r="F85" i="37"/>
  <c r="F200" i="37"/>
  <c r="H215" i="37"/>
  <c r="F305" i="37"/>
  <c r="I98" i="39"/>
  <c r="I96" i="39" s="1"/>
  <c r="G303" i="39"/>
  <c r="H568" i="39"/>
  <c r="G570" i="39"/>
  <c r="H13" i="40"/>
  <c r="I33" i="40"/>
  <c r="G41" i="40"/>
  <c r="K39" i="40"/>
  <c r="G39" i="40" s="1"/>
  <c r="P46" i="40"/>
  <c r="Q46" i="40"/>
  <c r="I46" i="40" s="1"/>
  <c r="I78" i="40"/>
  <c r="M64" i="40"/>
  <c r="I64" i="40" s="1"/>
  <c r="N183" i="40"/>
  <c r="J183" i="40" s="1"/>
  <c r="J196" i="40"/>
  <c r="J214" i="40"/>
  <c r="E85" i="38"/>
  <c r="E139" i="38"/>
  <c r="D139" i="38" s="1"/>
  <c r="E148" i="38"/>
  <c r="D148" i="38" s="1"/>
  <c r="E161" i="38"/>
  <c r="D161" i="38" s="1"/>
  <c r="F213" i="38"/>
  <c r="D213" i="38" s="1"/>
  <c r="H234" i="39"/>
  <c r="H282" i="39"/>
  <c r="H280" i="39" s="1"/>
  <c r="G309" i="39"/>
  <c r="I425" i="39"/>
  <c r="H598" i="39"/>
  <c r="H770" i="39"/>
  <c r="K13" i="40"/>
  <c r="K64" i="40"/>
  <c r="G64" i="40" s="1"/>
  <c r="K96" i="40"/>
  <c r="P102" i="40"/>
  <c r="K115" i="40"/>
  <c r="G115" i="40" s="1"/>
  <c r="I125" i="40"/>
  <c r="K174" i="40"/>
  <c r="K183" i="40"/>
  <c r="G183" i="40" s="1"/>
  <c r="G234" i="40"/>
  <c r="J273" i="40"/>
  <c r="G294" i="40"/>
  <c r="K273" i="40"/>
  <c r="G273" i="40" s="1"/>
  <c r="D66" i="45"/>
  <c r="J13" i="46"/>
  <c r="N11" i="46"/>
  <c r="G39" i="46"/>
  <c r="E58" i="38"/>
  <c r="D58" i="38" s="1"/>
  <c r="H98" i="39"/>
  <c r="G415" i="39"/>
  <c r="H432" i="39"/>
  <c r="H430" i="39" s="1"/>
  <c r="I432" i="39"/>
  <c r="I430" i="39" s="1"/>
  <c r="G623" i="39"/>
  <c r="H96" i="40"/>
  <c r="G96" i="46"/>
  <c r="K90" i="46"/>
  <c r="G90" i="46" s="1"/>
  <c r="E133" i="38"/>
  <c r="D133" i="38" s="1"/>
  <c r="F185" i="38"/>
  <c r="D185" i="38" s="1"/>
  <c r="I27" i="40"/>
  <c r="H35" i="40"/>
  <c r="I110" i="40"/>
  <c r="H147" i="40"/>
  <c r="H157" i="40"/>
  <c r="H165" i="40"/>
  <c r="I190" i="40"/>
  <c r="J10" i="45"/>
  <c r="F13" i="45"/>
  <c r="H96" i="46"/>
  <c r="F260" i="37"/>
  <c r="F283" i="37"/>
  <c r="E27" i="38"/>
  <c r="E144" i="38"/>
  <c r="E164" i="38"/>
  <c r="D164" i="38" s="1"/>
  <c r="F216" i="38"/>
  <c r="D216" i="38" s="1"/>
  <c r="H13" i="39"/>
  <c r="H615" i="39"/>
  <c r="H15" i="40"/>
  <c r="I35" i="40"/>
  <c r="I51" i="40"/>
  <c r="H66" i="40"/>
  <c r="L131" i="40"/>
  <c r="H131" i="40" s="1"/>
  <c r="I147" i="40"/>
  <c r="H154" i="40"/>
  <c r="I165" i="40"/>
  <c r="H185" i="40"/>
  <c r="J64" i="46"/>
  <c r="I140" i="46"/>
  <c r="E70" i="38"/>
  <c r="E95" i="38"/>
  <c r="I280" i="39"/>
  <c r="I329" i="39"/>
  <c r="G329" i="39" s="1"/>
  <c r="H531" i="39"/>
  <c r="I568" i="39"/>
  <c r="I154" i="40"/>
  <c r="H162" i="40"/>
  <c r="H248" i="40"/>
  <c r="R11" i="46"/>
  <c r="M143" i="46"/>
  <c r="I143" i="46" s="1"/>
  <c r="E157" i="38"/>
  <c r="D157" i="38" s="1"/>
  <c r="F208" i="38"/>
  <c r="H550" i="39"/>
  <c r="L11" i="40"/>
  <c r="H11" i="40" s="1"/>
  <c r="L39" i="40"/>
  <c r="H39" i="40" s="1"/>
  <c r="I84" i="40"/>
  <c r="I102" i="40"/>
  <c r="M140" i="40"/>
  <c r="M143" i="40"/>
  <c r="I143" i="40" s="1"/>
  <c r="H151" i="40"/>
  <c r="I162" i="40"/>
  <c r="I196" i="40"/>
  <c r="I230" i="40"/>
  <c r="L231" i="40"/>
  <c r="H231" i="40" s="1"/>
  <c r="G246" i="40"/>
  <c r="I273" i="40"/>
  <c r="E85" i="45"/>
  <c r="J33" i="46"/>
  <c r="O90" i="46"/>
  <c r="P242" i="40"/>
  <c r="O273" i="46"/>
  <c r="G275" i="40"/>
  <c r="D124" i="41"/>
  <c r="F16" i="42"/>
  <c r="F25" i="42"/>
  <c r="F34" i="42"/>
  <c r="F46" i="42"/>
  <c r="F76" i="42"/>
  <c r="H88" i="42"/>
  <c r="F137" i="42"/>
  <c r="F146" i="42"/>
  <c r="F155" i="42"/>
  <c r="F249" i="42"/>
  <c r="I13" i="44"/>
  <c r="I11" i="44" s="1"/>
  <c r="H25" i="45"/>
  <c r="L39" i="46"/>
  <c r="I92" i="46"/>
  <c r="I102" i="46"/>
  <c r="G139" i="46"/>
  <c r="J142" i="46"/>
  <c r="Q143" i="46"/>
  <c r="E43" i="41"/>
  <c r="D43" i="41" s="1"/>
  <c r="H215" i="42"/>
  <c r="H210" i="42" s="1"/>
  <c r="G258" i="42"/>
  <c r="F208" i="43"/>
  <c r="I39" i="46"/>
  <c r="H139" i="46"/>
  <c r="G145" i="46"/>
  <c r="H147" i="46"/>
  <c r="H174" i="46"/>
  <c r="L163" i="46"/>
  <c r="H163" i="46" s="1"/>
  <c r="K307" i="40"/>
  <c r="E64" i="41"/>
  <c r="D64" i="41" s="1"/>
  <c r="H62" i="42"/>
  <c r="G181" i="42"/>
  <c r="F194" i="42"/>
  <c r="F250" i="42"/>
  <c r="E27" i="43"/>
  <c r="F175" i="43"/>
  <c r="F185" i="43"/>
  <c r="D185" i="43" s="1"/>
  <c r="G346" i="44"/>
  <c r="I432" i="44"/>
  <c r="I430" i="44" s="1"/>
  <c r="G452" i="44"/>
  <c r="I24" i="45"/>
  <c r="R27" i="45"/>
  <c r="V27" i="45" s="1"/>
  <c r="F85" i="45"/>
  <c r="J85" i="45"/>
  <c r="K46" i="46"/>
  <c r="G46" i="46" s="1"/>
  <c r="P131" i="46"/>
  <c r="H131" i="46" s="1"/>
  <c r="G301" i="40"/>
  <c r="L307" i="40"/>
  <c r="F28" i="42"/>
  <c r="F37" i="42"/>
  <c r="F79" i="42"/>
  <c r="F140" i="42"/>
  <c r="G271" i="42"/>
  <c r="E89" i="43"/>
  <c r="D89" i="43" s="1"/>
  <c r="H98" i="44"/>
  <c r="H96" i="44" s="1"/>
  <c r="G222" i="44"/>
  <c r="H411" i="44"/>
  <c r="H409" i="44" s="1"/>
  <c r="K25" i="45"/>
  <c r="G100" i="45"/>
  <c r="G99" i="45" s="1"/>
  <c r="G85" i="45" s="1"/>
  <c r="K85" i="45"/>
  <c r="O85" i="45"/>
  <c r="O8" i="45" s="1"/>
  <c r="O143" i="45" s="1"/>
  <c r="O145" i="45" s="1"/>
  <c r="L46" i="46"/>
  <c r="H46" i="46" s="1"/>
  <c r="P102" i="46"/>
  <c r="H102" i="46" s="1"/>
  <c r="I142" i="46"/>
  <c r="H145" i="46"/>
  <c r="M248" i="40"/>
  <c r="I248" i="40" s="1"/>
  <c r="K256" i="40"/>
  <c r="G256" i="40" s="1"/>
  <c r="L260" i="40"/>
  <c r="H260" i="40" s="1"/>
  <c r="F158" i="42"/>
  <c r="H240" i="42"/>
  <c r="E66" i="45"/>
  <c r="G13" i="46"/>
  <c r="M46" i="46"/>
  <c r="I46" i="46" s="1"/>
  <c r="G98" i="46"/>
  <c r="K115" i="46"/>
  <c r="G115" i="46" s="1"/>
  <c r="P212" i="46"/>
  <c r="H9" i="55"/>
  <c r="I246" i="40"/>
  <c r="J262" i="40"/>
  <c r="F119" i="41"/>
  <c r="D119" i="41" s="1"/>
  <c r="E54" i="43"/>
  <c r="D54" i="43" s="1"/>
  <c r="E78" i="43"/>
  <c r="D78" i="43" s="1"/>
  <c r="I234" i="44"/>
  <c r="I232" i="44" s="1"/>
  <c r="H531" i="44"/>
  <c r="H529" i="44" s="1"/>
  <c r="H568" i="44"/>
  <c r="H616" i="44"/>
  <c r="Q32" i="45"/>
  <c r="U32" i="45" s="1"/>
  <c r="F66" i="45"/>
  <c r="I18" i="46"/>
  <c r="G26" i="46"/>
  <c r="M33" i="46"/>
  <c r="I33" i="46" s="1"/>
  <c r="N46" i="46"/>
  <c r="J46" i="46" s="1"/>
  <c r="M64" i="46"/>
  <c r="I64" i="46" s="1"/>
  <c r="H98" i="46"/>
  <c r="Q90" i="46"/>
  <c r="R102" i="46"/>
  <c r="J102" i="46" s="1"/>
  <c r="L115" i="46"/>
  <c r="H115" i="46" s="1"/>
  <c r="I139" i="46"/>
  <c r="N143" i="46"/>
  <c r="J143" i="46" s="1"/>
  <c r="H171" i="46"/>
  <c r="M256" i="40"/>
  <c r="I256" i="40" s="1"/>
  <c r="O242" i="40"/>
  <c r="O10" i="40" s="1"/>
  <c r="E13" i="41"/>
  <c r="F24" i="42"/>
  <c r="F33" i="42"/>
  <c r="F82" i="42"/>
  <c r="H129" i="42"/>
  <c r="H141" i="42"/>
  <c r="F152" i="42"/>
  <c r="H271" i="42"/>
  <c r="E95" i="43"/>
  <c r="F180" i="43"/>
  <c r="D180" i="43" s="1"/>
  <c r="G266" i="44"/>
  <c r="G309" i="44"/>
  <c r="H550" i="44"/>
  <c r="R32" i="45"/>
  <c r="V32" i="45" s="1"/>
  <c r="Q11" i="46"/>
  <c r="I22" i="46"/>
  <c r="M115" i="46"/>
  <c r="I115" i="46" s="1"/>
  <c r="K140" i="46"/>
  <c r="G140" i="46" s="1"/>
  <c r="H183" i="46"/>
  <c r="R212" i="46"/>
  <c r="J212" i="46" s="1"/>
  <c r="K273" i="46"/>
  <c r="E127" i="56"/>
  <c r="D127" i="56" s="1"/>
  <c r="I154" i="46"/>
  <c r="M160" i="46"/>
  <c r="I160" i="46" s="1"/>
  <c r="J162" i="46"/>
  <c r="I173" i="46"/>
  <c r="I180" i="46"/>
  <c r="N183" i="46"/>
  <c r="J183" i="46" s="1"/>
  <c r="H214" i="46"/>
  <c r="K217" i="46"/>
  <c r="G217" i="46" s="1"/>
  <c r="I222" i="46"/>
  <c r="I230" i="46"/>
  <c r="I239" i="46"/>
  <c r="J309" i="46"/>
  <c r="H9" i="52"/>
  <c r="F37" i="52"/>
  <c r="F79" i="52"/>
  <c r="F183" i="52"/>
  <c r="F185" i="53"/>
  <c r="D185" i="53" s="1"/>
  <c r="H234" i="54"/>
  <c r="G303" i="54"/>
  <c r="H606" i="54"/>
  <c r="G606" i="54" s="1"/>
  <c r="F13" i="55"/>
  <c r="F76" i="55"/>
  <c r="F85" i="55"/>
  <c r="F100" i="55"/>
  <c r="F115" i="55"/>
  <c r="G143" i="55"/>
  <c r="F143" i="55" s="1"/>
  <c r="F188" i="55"/>
  <c r="F203" i="55"/>
  <c r="F214" i="55"/>
  <c r="H224" i="55"/>
  <c r="G229" i="55"/>
  <c r="F229" i="55" s="1"/>
  <c r="F237" i="55"/>
  <c r="F254" i="55"/>
  <c r="F262" i="55"/>
  <c r="E95" i="56"/>
  <c r="D95" i="56" s="1"/>
  <c r="E144" i="56"/>
  <c r="E164" i="56"/>
  <c r="I440" i="57"/>
  <c r="G440" i="57" s="1"/>
  <c r="H575" i="57"/>
  <c r="G575" i="57" s="1"/>
  <c r="H176" i="46"/>
  <c r="O183" i="46"/>
  <c r="G183" i="46" s="1"/>
  <c r="I190" i="46"/>
  <c r="J214" i="46"/>
  <c r="L217" i="46"/>
  <c r="H217" i="46" s="1"/>
  <c r="I228" i="46"/>
  <c r="H246" i="46"/>
  <c r="H288" i="46"/>
  <c r="H296" i="46"/>
  <c r="G309" i="46"/>
  <c r="F28" i="49"/>
  <c r="F37" i="49"/>
  <c r="G62" i="52"/>
  <c r="F138" i="52"/>
  <c r="H181" i="52"/>
  <c r="G266" i="54"/>
  <c r="H363" i="54"/>
  <c r="G363" i="54" s="1"/>
  <c r="G452" i="54"/>
  <c r="F28" i="55"/>
  <c r="G44" i="55"/>
  <c r="F44" i="55" s="1"/>
  <c r="F64" i="55"/>
  <c r="F137" i="55"/>
  <c r="H161" i="55"/>
  <c r="H210" i="55"/>
  <c r="G246" i="55"/>
  <c r="F280" i="55"/>
  <c r="E14" i="56"/>
  <c r="E51" i="56"/>
  <c r="D51" i="56" s="1"/>
  <c r="H13" i="57"/>
  <c r="I349" i="57"/>
  <c r="I361" i="57"/>
  <c r="O160" i="46"/>
  <c r="O143" i="46" s="1"/>
  <c r="G143" i="46" s="1"/>
  <c r="G165" i="46"/>
  <c r="I167" i="46"/>
  <c r="I185" i="46"/>
  <c r="K214" i="46"/>
  <c r="M217" i="46"/>
  <c r="P226" i="46"/>
  <c r="H226" i="46" s="1"/>
  <c r="K248" i="46"/>
  <c r="G248" i="46" s="1"/>
  <c r="P242" i="46"/>
  <c r="O294" i="46"/>
  <c r="G294" i="46" s="1"/>
  <c r="H9" i="49"/>
  <c r="F64" i="49"/>
  <c r="F72" i="49"/>
  <c r="F90" i="49"/>
  <c r="F143" i="49"/>
  <c r="F152" i="49"/>
  <c r="F273" i="49"/>
  <c r="G452" i="51"/>
  <c r="F123" i="52"/>
  <c r="F160" i="52"/>
  <c r="I642" i="54"/>
  <c r="I640" i="54" s="1"/>
  <c r="F215" i="55"/>
  <c r="F208" i="56"/>
  <c r="G239" i="57"/>
  <c r="G309" i="57"/>
  <c r="H411" i="57"/>
  <c r="H409" i="57" s="1"/>
  <c r="P160" i="46"/>
  <c r="K171" i="46"/>
  <c r="G171" i="46" s="1"/>
  <c r="M174" i="46"/>
  <c r="M231" i="46"/>
  <c r="I231" i="46" s="1"/>
  <c r="M244" i="46"/>
  <c r="L248" i="46"/>
  <c r="H248" i="46" s="1"/>
  <c r="F108" i="49"/>
  <c r="F260" i="49"/>
  <c r="F16" i="52"/>
  <c r="G44" i="52"/>
  <c r="F44" i="52" s="1"/>
  <c r="F82" i="52"/>
  <c r="F135" i="52"/>
  <c r="F145" i="52"/>
  <c r="H215" i="52"/>
  <c r="F244" i="52"/>
  <c r="F250" i="52"/>
  <c r="F258" i="52"/>
  <c r="F292" i="52"/>
  <c r="E139" i="53"/>
  <c r="D139" i="53" s="1"/>
  <c r="G624" i="54"/>
  <c r="F79" i="55"/>
  <c r="F206" i="55"/>
  <c r="F265" i="55"/>
  <c r="H271" i="55"/>
  <c r="E115" i="56"/>
  <c r="D115" i="56" s="1"/>
  <c r="I214" i="46"/>
  <c r="F44" i="49"/>
  <c r="H568" i="54"/>
  <c r="F31" i="55"/>
  <c r="H138" i="55"/>
  <c r="F138" i="55" s="1"/>
  <c r="H240" i="55"/>
  <c r="H234" i="57"/>
  <c r="G234" i="57" s="1"/>
  <c r="G252" i="57"/>
  <c r="I531" i="57"/>
  <c r="I529" i="57" s="1"/>
  <c r="I692" i="57"/>
  <c r="I638" i="57" s="1"/>
  <c r="H795" i="57"/>
  <c r="I171" i="46"/>
  <c r="Q226" i="46"/>
  <c r="Q212" i="46" s="1"/>
  <c r="P273" i="46"/>
  <c r="G222" i="51"/>
  <c r="I440" i="51"/>
  <c r="G440" i="51" s="1"/>
  <c r="F34" i="52"/>
  <c r="F76" i="52"/>
  <c r="F295" i="52"/>
  <c r="E144" i="53"/>
  <c r="H550" i="54"/>
  <c r="G181" i="55"/>
  <c r="F250" i="55"/>
  <c r="G292" i="55"/>
  <c r="F292" i="55" s="1"/>
  <c r="E74" i="56"/>
  <c r="D74" i="56" s="1"/>
  <c r="E139" i="56"/>
  <c r="D139" i="56" s="1"/>
  <c r="E148" i="56"/>
  <c r="D148" i="56" s="1"/>
  <c r="E161" i="56"/>
  <c r="D161" i="56" s="1"/>
  <c r="H98" i="57"/>
  <c r="G568" i="57"/>
  <c r="L242" i="46"/>
  <c r="H309" i="46"/>
  <c r="E122" i="48"/>
  <c r="F25" i="49"/>
  <c r="F34" i="49"/>
  <c r="F76" i="49"/>
  <c r="F120" i="49"/>
  <c r="F188" i="49"/>
  <c r="F94" i="52"/>
  <c r="F155" i="52"/>
  <c r="F163" i="52"/>
  <c r="F174" i="52"/>
  <c r="G215" i="52"/>
  <c r="G346" i="54"/>
  <c r="F25" i="55"/>
  <c r="F33" i="55"/>
  <c r="F113" i="55"/>
  <c r="F135" i="55"/>
  <c r="F183" i="55"/>
  <c r="F244" i="55"/>
  <c r="F268" i="55"/>
  <c r="F277" i="55"/>
  <c r="G305" i="55"/>
  <c r="G303" i="55" s="1"/>
  <c r="E78" i="56"/>
  <c r="D78" i="56" s="1"/>
  <c r="H694" i="57"/>
  <c r="H692" i="57" s="1"/>
  <c r="G692" i="57" s="1"/>
  <c r="I183" i="46"/>
  <c r="I208" i="46"/>
  <c r="I216" i="46"/>
  <c r="M226" i="46"/>
  <c r="F69" i="49"/>
  <c r="F85" i="49"/>
  <c r="F149" i="49"/>
  <c r="H181" i="49"/>
  <c r="H62" i="52"/>
  <c r="F62" i="52" s="1"/>
  <c r="F120" i="52"/>
  <c r="F224" i="55"/>
  <c r="G266" i="57"/>
  <c r="I355" i="57"/>
  <c r="I353" i="57" s="1"/>
  <c r="G353" i="57" s="1"/>
  <c r="H622" i="57"/>
  <c r="G622" i="57" s="1"/>
  <c r="G616" i="57"/>
  <c r="H610" i="57"/>
  <c r="G610" i="57" s="1"/>
  <c r="G694" i="57"/>
  <c r="I359" i="57"/>
  <c r="G361" i="57"/>
  <c r="G358" i="57"/>
  <c r="G363" i="57"/>
  <c r="I425" i="57"/>
  <c r="G545" i="57"/>
  <c r="G570" i="57"/>
  <c r="G574" i="57"/>
  <c r="G583" i="57"/>
  <c r="G618" i="57"/>
  <c r="H642" i="57"/>
  <c r="G729" i="57"/>
  <c r="I13" i="57"/>
  <c r="I11" i="57" s="1"/>
  <c r="H73" i="57"/>
  <c r="H96" i="57"/>
  <c r="I98" i="57"/>
  <c r="I96" i="57" s="1"/>
  <c r="H232" i="57"/>
  <c r="I346" i="57"/>
  <c r="I329" i="57" s="1"/>
  <c r="I220" i="57" s="1"/>
  <c r="H349" i="57"/>
  <c r="I411" i="57"/>
  <c r="H531" i="57"/>
  <c r="H550" i="57"/>
  <c r="H599" i="57"/>
  <c r="H606" i="57"/>
  <c r="G606" i="57" s="1"/>
  <c r="H687" i="57"/>
  <c r="G687" i="57" s="1"/>
  <c r="G260" i="57"/>
  <c r="G258" i="57" s="1"/>
  <c r="G369" i="57"/>
  <c r="H399" i="57"/>
  <c r="H771" i="57"/>
  <c r="H282" i="57"/>
  <c r="H432" i="57"/>
  <c r="I550" i="57"/>
  <c r="I548" i="57" s="1"/>
  <c r="D14" i="56"/>
  <c r="E12" i="56"/>
  <c r="D144" i="56"/>
  <c r="D27" i="56"/>
  <c r="F173" i="56"/>
  <c r="D175" i="56"/>
  <c r="D208" i="56"/>
  <c r="E54" i="56"/>
  <c r="D54" i="56" s="1"/>
  <c r="E85" i="56"/>
  <c r="F224" i="56"/>
  <c r="D224" i="56" s="1"/>
  <c r="D16" i="56"/>
  <c r="D29" i="56"/>
  <c r="D77" i="56"/>
  <c r="D80" i="56"/>
  <c r="D97" i="56"/>
  <c r="D105" i="56"/>
  <c r="D118" i="56"/>
  <c r="D129" i="56"/>
  <c r="D135" i="56"/>
  <c r="F191" i="56"/>
  <c r="D191" i="56" s="1"/>
  <c r="D21" i="56"/>
  <c r="E36" i="56"/>
  <c r="D36" i="56" s="1"/>
  <c r="E41" i="56"/>
  <c r="D41" i="56" s="1"/>
  <c r="E58" i="56"/>
  <c r="D58" i="56" s="1"/>
  <c r="E70" i="56"/>
  <c r="E89" i="56"/>
  <c r="D89" i="56" s="1"/>
  <c r="D146" i="56"/>
  <c r="D151" i="56"/>
  <c r="D156" i="56"/>
  <c r="D159" i="56"/>
  <c r="D177" i="56"/>
  <c r="D182" i="56"/>
  <c r="D187" i="56"/>
  <c r="D199" i="56"/>
  <c r="D202" i="56"/>
  <c r="D210" i="56"/>
  <c r="F303" i="55"/>
  <c r="F11" i="55"/>
  <c r="F158" i="55"/>
  <c r="G141" i="55"/>
  <c r="F141" i="55" s="1"/>
  <c r="F246" i="55"/>
  <c r="G240" i="55"/>
  <c r="F240" i="55" s="1"/>
  <c r="H88" i="55"/>
  <c r="F129" i="55"/>
  <c r="F181" i="55"/>
  <c r="F258" i="55"/>
  <c r="G20" i="55"/>
  <c r="F20" i="55" s="1"/>
  <c r="F46" i="55"/>
  <c r="F160" i="55"/>
  <c r="G161" i="55"/>
  <c r="F161" i="55" s="1"/>
  <c r="F212" i="55"/>
  <c r="F220" i="55"/>
  <c r="F260" i="55"/>
  <c r="G88" i="55"/>
  <c r="H161" i="52"/>
  <c r="F215" i="52"/>
  <c r="G349" i="54"/>
  <c r="H224" i="49"/>
  <c r="F224" i="49" s="1"/>
  <c r="F242" i="49"/>
  <c r="E74" i="50"/>
  <c r="D74" i="50" s="1"/>
  <c r="E129" i="50"/>
  <c r="D129" i="50" s="1"/>
  <c r="E144" i="50"/>
  <c r="F185" i="50"/>
  <c r="D185" i="50" s="1"/>
  <c r="H689" i="51"/>
  <c r="G689" i="51" s="1"/>
  <c r="F13" i="52"/>
  <c r="G20" i="52"/>
  <c r="F115" i="52"/>
  <c r="H129" i="52"/>
  <c r="H88" i="52" s="1"/>
  <c r="G143" i="52"/>
  <c r="F228" i="52"/>
  <c r="H240" i="52"/>
  <c r="F260" i="52"/>
  <c r="E58" i="53"/>
  <c r="D58" i="53" s="1"/>
  <c r="D135" i="53"/>
  <c r="E161" i="53"/>
  <c r="D161" i="53" s="1"/>
  <c r="E167" i="53"/>
  <c r="H13" i="54"/>
  <c r="I98" i="54"/>
  <c r="I96" i="54" s="1"/>
  <c r="H282" i="54"/>
  <c r="G282" i="54" s="1"/>
  <c r="H329" i="54"/>
  <c r="G352" i="54"/>
  <c r="I361" i="54"/>
  <c r="I399" i="54"/>
  <c r="I397" i="54" s="1"/>
  <c r="I568" i="54"/>
  <c r="G568" i="54" s="1"/>
  <c r="H771" i="54"/>
  <c r="G254" i="49"/>
  <c r="F254" i="49" s="1"/>
  <c r="F100" i="52"/>
  <c r="F113" i="52"/>
  <c r="F158" i="52"/>
  <c r="G172" i="52"/>
  <c r="F172" i="52" s="1"/>
  <c r="H224" i="52"/>
  <c r="G254" i="52"/>
  <c r="F254" i="52" s="1"/>
  <c r="F175" i="53"/>
  <c r="G234" i="54"/>
  <c r="I258" i="54"/>
  <c r="I252" i="54" s="1"/>
  <c r="G252" i="54" s="1"/>
  <c r="I280" i="54"/>
  <c r="H616" i="54"/>
  <c r="H215" i="49"/>
  <c r="F220" i="49"/>
  <c r="I355" i="51"/>
  <c r="I353" i="51" s="1"/>
  <c r="I568" i="51"/>
  <c r="I642" i="51"/>
  <c r="I640" i="51" s="1"/>
  <c r="F11" i="52"/>
  <c r="F33" i="52"/>
  <c r="F96" i="52"/>
  <c r="F137" i="52"/>
  <c r="F140" i="52"/>
  <c r="H141" i="52"/>
  <c r="F165" i="52"/>
  <c r="F219" i="52"/>
  <c r="G242" i="52"/>
  <c r="E157" i="53"/>
  <c r="D157" i="53" s="1"/>
  <c r="E164" i="53"/>
  <c r="D164" i="53" s="1"/>
  <c r="F180" i="53"/>
  <c r="D180" i="53" s="1"/>
  <c r="F200" i="53"/>
  <c r="D200" i="53" s="1"/>
  <c r="F208" i="53"/>
  <c r="I13" i="54"/>
  <c r="I11" i="54" s="1"/>
  <c r="H73" i="54"/>
  <c r="H63" i="54" s="1"/>
  <c r="G63" i="54" s="1"/>
  <c r="H232" i="54"/>
  <c r="G232" i="54" s="1"/>
  <c r="I329" i="54"/>
  <c r="I355" i="54"/>
  <c r="I353" i="54" s="1"/>
  <c r="I220" i="54" s="1"/>
  <c r="H399" i="54"/>
  <c r="I432" i="54"/>
  <c r="H531" i="54"/>
  <c r="H529" i="54" s="1"/>
  <c r="G529" i="54" s="1"/>
  <c r="I550" i="54"/>
  <c r="G550" i="54" s="1"/>
  <c r="H575" i="54"/>
  <c r="G575" i="54" s="1"/>
  <c r="H610" i="54"/>
  <c r="G610" i="54" s="1"/>
  <c r="G616" i="54"/>
  <c r="H11" i="54"/>
  <c r="G13" i="54"/>
  <c r="G771" i="54"/>
  <c r="H769" i="54"/>
  <c r="G769" i="54" s="1"/>
  <c r="H793" i="54"/>
  <c r="G795" i="54"/>
  <c r="H597" i="54"/>
  <c r="G597" i="54" s="1"/>
  <c r="G355" i="54"/>
  <c r="H430" i="54"/>
  <c r="G689" i="54"/>
  <c r="H687" i="54"/>
  <c r="G687" i="54" s="1"/>
  <c r="I411" i="54"/>
  <c r="G16" i="54"/>
  <c r="H98" i="54"/>
  <c r="G239" i="54"/>
  <c r="G284" i="54"/>
  <c r="G286" i="54"/>
  <c r="G562" i="54"/>
  <c r="G609" i="54"/>
  <c r="G690" i="54"/>
  <c r="I694" i="54"/>
  <c r="I692" i="54" s="1"/>
  <c r="I638" i="54" s="1"/>
  <c r="G775" i="54"/>
  <c r="G797" i="54"/>
  <c r="G260" i="54"/>
  <c r="G258" i="54" s="1"/>
  <c r="G358" i="54"/>
  <c r="I425" i="54"/>
  <c r="G545" i="54"/>
  <c r="G574" i="54"/>
  <c r="G583" i="54"/>
  <c r="G618" i="54"/>
  <c r="H642" i="54"/>
  <c r="H694" i="54"/>
  <c r="H361" i="54"/>
  <c r="H411" i="54"/>
  <c r="H409" i="54" s="1"/>
  <c r="G427" i="54"/>
  <c r="G434" i="54"/>
  <c r="G599" i="54"/>
  <c r="G732" i="54"/>
  <c r="D144" i="53"/>
  <c r="D175" i="53"/>
  <c r="D208" i="53"/>
  <c r="F191" i="53"/>
  <c r="D191" i="53" s="1"/>
  <c r="D21" i="53"/>
  <c r="E36" i="53"/>
  <c r="D36" i="53" s="1"/>
  <c r="E70" i="53"/>
  <c r="E78" i="53"/>
  <c r="D78" i="53" s="1"/>
  <c r="E89" i="53"/>
  <c r="D89" i="53" s="1"/>
  <c r="E22" i="53"/>
  <c r="E51" i="53"/>
  <c r="D51" i="53" s="1"/>
  <c r="E54" i="53"/>
  <c r="D54" i="53" s="1"/>
  <c r="E74" i="53"/>
  <c r="D74" i="53" s="1"/>
  <c r="E85" i="53"/>
  <c r="E99" i="53"/>
  <c r="D99" i="53" s="1"/>
  <c r="E115" i="53"/>
  <c r="D115" i="53" s="1"/>
  <c r="E129" i="53"/>
  <c r="F221" i="53"/>
  <c r="D221" i="53" s="1"/>
  <c r="F224" i="53"/>
  <c r="D224" i="53" s="1"/>
  <c r="E148" i="53"/>
  <c r="D148" i="53" s="1"/>
  <c r="E14" i="53"/>
  <c r="E27" i="53"/>
  <c r="E41" i="53"/>
  <c r="D41" i="53" s="1"/>
  <c r="E95" i="53"/>
  <c r="E103" i="53"/>
  <c r="D103" i="53" s="1"/>
  <c r="D146" i="53"/>
  <c r="D156" i="53"/>
  <c r="D159" i="53"/>
  <c r="D177" i="53"/>
  <c r="D182" i="53"/>
  <c r="D187" i="53"/>
  <c r="D199" i="53"/>
  <c r="D202" i="53"/>
  <c r="D210" i="53"/>
  <c r="F212" i="52"/>
  <c r="F143" i="52"/>
  <c r="G271" i="52"/>
  <c r="F169" i="52"/>
  <c r="F31" i="52"/>
  <c r="H271" i="52"/>
  <c r="F64" i="52"/>
  <c r="F103" i="52"/>
  <c r="F171" i="52"/>
  <c r="F242" i="52"/>
  <c r="F273" i="52"/>
  <c r="F294" i="52"/>
  <c r="F69" i="52"/>
  <c r="G129" i="52"/>
  <c r="G141" i="52"/>
  <c r="F141" i="52" s="1"/>
  <c r="G181" i="52"/>
  <c r="F181" i="52" s="1"/>
  <c r="G229" i="52"/>
  <c r="F229" i="52" s="1"/>
  <c r="G305" i="52"/>
  <c r="G246" i="52"/>
  <c r="F246" i="52" s="1"/>
  <c r="G795" i="51"/>
  <c r="H793" i="51"/>
  <c r="G793" i="51" s="1"/>
  <c r="E167" i="50"/>
  <c r="H161" i="49"/>
  <c r="F212" i="49"/>
  <c r="F219" i="49"/>
  <c r="E157" i="50"/>
  <c r="D157" i="50" s="1"/>
  <c r="F175" i="50"/>
  <c r="F173" i="50" s="1"/>
  <c r="G797" i="51"/>
  <c r="F160" i="49"/>
  <c r="G258" i="49"/>
  <c r="E13" i="48"/>
  <c r="D13" i="48" s="1"/>
  <c r="E23" i="48"/>
  <c r="E21" i="48" s="1"/>
  <c r="D21" i="48" s="1"/>
  <c r="F62" i="48"/>
  <c r="D62" i="48" s="1"/>
  <c r="F24" i="49"/>
  <c r="G158" i="49"/>
  <c r="F158" i="49" s="1"/>
  <c r="E99" i="50"/>
  <c r="D99" i="50" s="1"/>
  <c r="F180" i="50"/>
  <c r="D180" i="50" s="1"/>
  <c r="F221" i="50"/>
  <c r="D221" i="50" s="1"/>
  <c r="G427" i="51"/>
  <c r="H616" i="51"/>
  <c r="H622" i="51"/>
  <c r="G622" i="51" s="1"/>
  <c r="G706" i="51"/>
  <c r="I399" i="51"/>
  <c r="I397" i="51" s="1"/>
  <c r="H399" i="51"/>
  <c r="H397" i="51" s="1"/>
  <c r="F11" i="49"/>
  <c r="F163" i="49"/>
  <c r="H210" i="49"/>
  <c r="F258" i="49"/>
  <c r="G20" i="49"/>
  <c r="F20" i="49" s="1"/>
  <c r="F94" i="49"/>
  <c r="F135" i="49"/>
  <c r="D163" i="50"/>
  <c r="F208" i="50"/>
  <c r="D208" i="50" s="1"/>
  <c r="G239" i="51"/>
  <c r="I282" i="51"/>
  <c r="I280" i="51" s="1"/>
  <c r="E113" i="48"/>
  <c r="D113" i="48" s="1"/>
  <c r="F119" i="48"/>
  <c r="D119" i="48" s="1"/>
  <c r="F33" i="49"/>
  <c r="F96" i="49"/>
  <c r="F145" i="49"/>
  <c r="F174" i="49"/>
  <c r="F214" i="49"/>
  <c r="F217" i="49"/>
  <c r="F228" i="49"/>
  <c r="F244" i="49"/>
  <c r="E14" i="50"/>
  <c r="E12" i="50" s="1"/>
  <c r="E22" i="50"/>
  <c r="E51" i="50"/>
  <c r="D51" i="50" s="1"/>
  <c r="E139" i="50"/>
  <c r="D139" i="50" s="1"/>
  <c r="E164" i="50"/>
  <c r="D164" i="50" s="1"/>
  <c r="F200" i="50"/>
  <c r="D200" i="50" s="1"/>
  <c r="F216" i="50"/>
  <c r="D216" i="50" s="1"/>
  <c r="H234" i="51"/>
  <c r="H232" i="51" s="1"/>
  <c r="G232" i="51" s="1"/>
  <c r="G353" i="51"/>
  <c r="H363" i="51"/>
  <c r="H361" i="51" s="1"/>
  <c r="I531" i="51"/>
  <c r="I529" i="51" s="1"/>
  <c r="I527" i="51" s="1"/>
  <c r="H575" i="51"/>
  <c r="G575" i="51" s="1"/>
  <c r="I692" i="51"/>
  <c r="F138" i="49"/>
  <c r="F13" i="49"/>
  <c r="F115" i="49"/>
  <c r="F172" i="49"/>
  <c r="G215" i="49"/>
  <c r="E54" i="50"/>
  <c r="D54" i="50" s="1"/>
  <c r="D76" i="50"/>
  <c r="E148" i="50"/>
  <c r="D148" i="50" s="1"/>
  <c r="D215" i="50"/>
  <c r="H411" i="51"/>
  <c r="H409" i="51" s="1"/>
  <c r="I432" i="51"/>
  <c r="I430" i="51" s="1"/>
  <c r="F71" i="48"/>
  <c r="D71" i="48" s="1"/>
  <c r="G113" i="49"/>
  <c r="F137" i="49"/>
  <c r="F140" i="49"/>
  <c r="H141" i="49"/>
  <c r="F165" i="49"/>
  <c r="F226" i="49"/>
  <c r="H240" i="49"/>
  <c r="F249" i="49"/>
  <c r="H13" i="51"/>
  <c r="H11" i="51" s="1"/>
  <c r="H98" i="51"/>
  <c r="H96" i="51" s="1"/>
  <c r="I258" i="51"/>
  <c r="I252" i="51" s="1"/>
  <c r="G252" i="51" s="1"/>
  <c r="I349" i="51"/>
  <c r="I361" i="51"/>
  <c r="G361" i="51" s="1"/>
  <c r="H568" i="51"/>
  <c r="G568" i="51" s="1"/>
  <c r="H642" i="51"/>
  <c r="H640" i="51" s="1"/>
  <c r="H771" i="51"/>
  <c r="G771" i="51" s="1"/>
  <c r="G399" i="51"/>
  <c r="I638" i="51"/>
  <c r="G260" i="51"/>
  <c r="G258" i="51" s="1"/>
  <c r="G358" i="51"/>
  <c r="G404" i="51"/>
  <c r="I425" i="51"/>
  <c r="G570" i="51"/>
  <c r="G574" i="51"/>
  <c r="G583" i="51"/>
  <c r="G618" i="51"/>
  <c r="G645" i="51"/>
  <c r="I13" i="51"/>
  <c r="I11" i="51" s="1"/>
  <c r="H73" i="51"/>
  <c r="I98" i="51"/>
  <c r="I96" i="51" s="1"/>
  <c r="I346" i="51"/>
  <c r="H349" i="51"/>
  <c r="I411" i="51"/>
  <c r="H531" i="51"/>
  <c r="H550" i="51"/>
  <c r="H599" i="51"/>
  <c r="H606" i="51"/>
  <c r="G606" i="51" s="1"/>
  <c r="H687" i="51"/>
  <c r="G687" i="51" s="1"/>
  <c r="G369" i="51"/>
  <c r="G545" i="51"/>
  <c r="H694" i="51"/>
  <c r="H282" i="51"/>
  <c r="H432" i="51"/>
  <c r="I550" i="51"/>
  <c r="I548" i="51" s="1"/>
  <c r="D144" i="50"/>
  <c r="D175" i="50"/>
  <c r="E115" i="50"/>
  <c r="D115" i="50" s="1"/>
  <c r="F224" i="50"/>
  <c r="D224" i="50" s="1"/>
  <c r="D16" i="50"/>
  <c r="F191" i="50"/>
  <c r="D191" i="50" s="1"/>
  <c r="D21" i="50"/>
  <c r="E27" i="50"/>
  <c r="E36" i="50"/>
  <c r="D36" i="50" s="1"/>
  <c r="E41" i="50"/>
  <c r="D41" i="50" s="1"/>
  <c r="E58" i="50"/>
  <c r="D58" i="50" s="1"/>
  <c r="E70" i="50"/>
  <c r="E78" i="50"/>
  <c r="D78" i="50" s="1"/>
  <c r="E89" i="50"/>
  <c r="D89" i="50" s="1"/>
  <c r="E95" i="50"/>
  <c r="E103" i="50"/>
  <c r="D103" i="50" s="1"/>
  <c r="E133" i="50"/>
  <c r="D133" i="50" s="1"/>
  <c r="D146" i="50"/>
  <c r="D156" i="50"/>
  <c r="D159" i="50"/>
  <c r="D177" i="50"/>
  <c r="D182" i="50"/>
  <c r="D187" i="50"/>
  <c r="D199" i="50"/>
  <c r="D202" i="50"/>
  <c r="D210" i="50"/>
  <c r="E85" i="50"/>
  <c r="G303" i="49"/>
  <c r="F303" i="49" s="1"/>
  <c r="F305" i="49"/>
  <c r="F113" i="49"/>
  <c r="F169" i="49"/>
  <c r="G161" i="49"/>
  <c r="H271" i="49"/>
  <c r="F171" i="49"/>
  <c r="G246" i="49"/>
  <c r="F246" i="49" s="1"/>
  <c r="F294" i="49"/>
  <c r="F307" i="49"/>
  <c r="G62" i="49"/>
  <c r="F62" i="49" s="1"/>
  <c r="H100" i="49"/>
  <c r="H88" i="49" s="1"/>
  <c r="G129" i="49"/>
  <c r="F129" i="49" s="1"/>
  <c r="G181" i="49"/>
  <c r="F181" i="49" s="1"/>
  <c r="G229" i="49"/>
  <c r="F229" i="49" s="1"/>
  <c r="G271" i="49"/>
  <c r="D66" i="48"/>
  <c r="E64" i="48"/>
  <c r="D15" i="48"/>
  <c r="D20" i="48"/>
  <c r="D68" i="48"/>
  <c r="E80" i="48"/>
  <c r="D120" i="48"/>
  <c r="E43" i="48"/>
  <c r="D43" i="48" s="1"/>
  <c r="E85" i="48"/>
  <c r="D85" i="48" s="1"/>
  <c r="E90" i="48"/>
  <c r="D90" i="48" s="1"/>
  <c r="E89" i="48" s="1"/>
  <c r="D89" i="48" s="1"/>
  <c r="F122" i="48"/>
  <c r="D23" i="48"/>
  <c r="I307" i="46"/>
  <c r="M305" i="46"/>
  <c r="I305" i="46" s="1"/>
  <c r="I145" i="46"/>
  <c r="I226" i="46"/>
  <c r="I244" i="46"/>
  <c r="H242" i="46"/>
  <c r="G307" i="46"/>
  <c r="K305" i="46"/>
  <c r="I96" i="46"/>
  <c r="I174" i="46"/>
  <c r="Q163" i="46"/>
  <c r="Q10" i="46" s="1"/>
  <c r="M13" i="46"/>
  <c r="M260" i="46"/>
  <c r="I260" i="46" s="1"/>
  <c r="P307" i="46"/>
  <c r="M163" i="46"/>
  <c r="L294" i="46"/>
  <c r="M256" i="46"/>
  <c r="I309" i="46"/>
  <c r="R260" i="46"/>
  <c r="R307" i="46"/>
  <c r="N82" i="45"/>
  <c r="N66" i="45" s="1"/>
  <c r="N8" i="45" s="1"/>
  <c r="N143" i="45" s="1"/>
  <c r="N145" i="45" s="1"/>
  <c r="M82" i="45"/>
  <c r="M66" i="45" s="1"/>
  <c r="M8" i="45" s="1"/>
  <c r="M143" i="45" s="1"/>
  <c r="M145" i="45" s="1"/>
  <c r="H9" i="42"/>
  <c r="F212" i="42"/>
  <c r="E139" i="43"/>
  <c r="D139" i="43" s="1"/>
  <c r="E164" i="43"/>
  <c r="D164" i="43" s="1"/>
  <c r="F221" i="43"/>
  <c r="D221" i="43" s="1"/>
  <c r="I399" i="44"/>
  <c r="I397" i="44" s="1"/>
  <c r="H399" i="44"/>
  <c r="G399" i="44" s="1"/>
  <c r="I411" i="44"/>
  <c r="I409" i="44" s="1"/>
  <c r="G706" i="44"/>
  <c r="I282" i="44"/>
  <c r="I280" i="44" s="1"/>
  <c r="G427" i="44"/>
  <c r="I550" i="44"/>
  <c r="I548" i="44" s="1"/>
  <c r="H575" i="44"/>
  <c r="G575" i="44" s="1"/>
  <c r="H622" i="44"/>
  <c r="G622" i="44" s="1"/>
  <c r="G215" i="42"/>
  <c r="F145" i="42"/>
  <c r="F160" i="42"/>
  <c r="F226" i="42"/>
  <c r="E36" i="43"/>
  <c r="D36" i="43" s="1"/>
  <c r="E23" i="41"/>
  <c r="D23" i="41" s="1"/>
  <c r="E85" i="41"/>
  <c r="D85" i="41" s="1"/>
  <c r="F13" i="42"/>
  <c r="G20" i="42"/>
  <c r="F20" i="42" s="1"/>
  <c r="G94" i="42"/>
  <c r="F94" i="42" s="1"/>
  <c r="F115" i="42"/>
  <c r="G138" i="42"/>
  <c r="F138" i="42" s="1"/>
  <c r="G143" i="42"/>
  <c r="G141" i="42" s="1"/>
  <c r="F141" i="42" s="1"/>
  <c r="G163" i="42"/>
  <c r="F163" i="42" s="1"/>
  <c r="F171" i="42"/>
  <c r="F174" i="42"/>
  <c r="F214" i="42"/>
  <c r="F217" i="42"/>
  <c r="F228" i="42"/>
  <c r="F244" i="42"/>
  <c r="G254" i="42"/>
  <c r="F254" i="42" s="1"/>
  <c r="F258" i="42"/>
  <c r="E22" i="43"/>
  <c r="E41" i="43"/>
  <c r="D41" i="43" s="1"/>
  <c r="E51" i="43"/>
  <c r="D51" i="43" s="1"/>
  <c r="D101" i="43"/>
  <c r="E133" i="43"/>
  <c r="D133" i="43" s="1"/>
  <c r="E148" i="43"/>
  <c r="D148" i="43" s="1"/>
  <c r="D163" i="43"/>
  <c r="D193" i="43"/>
  <c r="H13" i="44"/>
  <c r="H11" i="44" s="1"/>
  <c r="G11" i="44" s="1"/>
  <c r="G96" i="44"/>
  <c r="F11" i="42"/>
  <c r="F172" i="42"/>
  <c r="G31" i="42"/>
  <c r="F31" i="42" s="1"/>
  <c r="H161" i="42"/>
  <c r="E83" i="43"/>
  <c r="D83" i="43" s="1"/>
  <c r="D87" i="41"/>
  <c r="E90" i="41"/>
  <c r="D90" i="41" s="1"/>
  <c r="E89" i="41" s="1"/>
  <c r="D89" i="41" s="1"/>
  <c r="F74" i="41"/>
  <c r="G113" i="42"/>
  <c r="F113" i="42" s="1"/>
  <c r="G129" i="42"/>
  <c r="F129" i="42" s="1"/>
  <c r="F219" i="42"/>
  <c r="G224" i="42"/>
  <c r="F224" i="42" s="1"/>
  <c r="G242" i="42"/>
  <c r="F242" i="42" s="1"/>
  <c r="E14" i="43"/>
  <c r="D14" i="43" s="1"/>
  <c r="E70" i="43"/>
  <c r="D70" i="43" s="1"/>
  <c r="E103" i="43"/>
  <c r="D103" i="43" s="1"/>
  <c r="F200" i="43"/>
  <c r="D200" i="43" s="1"/>
  <c r="F216" i="43"/>
  <c r="D216" i="43" s="1"/>
  <c r="H73" i="44"/>
  <c r="I98" i="44"/>
  <c r="I96" i="44" s="1"/>
  <c r="I9" i="44" s="1"/>
  <c r="I329" i="44"/>
  <c r="H361" i="44"/>
  <c r="H359" i="44" s="1"/>
  <c r="G359" i="44" s="1"/>
  <c r="H432" i="44"/>
  <c r="H430" i="44" s="1"/>
  <c r="I568" i="44"/>
  <c r="H599" i="44"/>
  <c r="G599" i="44" s="1"/>
  <c r="I642" i="44"/>
  <c r="I640" i="44" s="1"/>
  <c r="I638" i="44" s="1"/>
  <c r="H397" i="44"/>
  <c r="G397" i="44" s="1"/>
  <c r="G795" i="44"/>
  <c r="H793" i="44"/>
  <c r="H329" i="44"/>
  <c r="G329" i="44" s="1"/>
  <c r="G349" i="44"/>
  <c r="G616" i="44"/>
  <c r="I220" i="44"/>
  <c r="G568" i="44"/>
  <c r="G411" i="44"/>
  <c r="G232" i="44"/>
  <c r="G432" i="44"/>
  <c r="G252" i="44"/>
  <c r="G98" i="44"/>
  <c r="G234" i="44"/>
  <c r="G260" i="44"/>
  <c r="G258" i="44" s="1"/>
  <c r="G363" i="44"/>
  <c r="G404" i="44"/>
  <c r="I425" i="44"/>
  <c r="G533" i="44"/>
  <c r="G609" i="44"/>
  <c r="G732" i="44"/>
  <c r="G797" i="44"/>
  <c r="G39" i="44"/>
  <c r="G75" i="44"/>
  <c r="G112" i="44"/>
  <c r="H282" i="44"/>
  <c r="G348" i="44"/>
  <c r="I361" i="44"/>
  <c r="I359" i="44" s="1"/>
  <c r="G415" i="44"/>
  <c r="I531" i="44"/>
  <c r="I529" i="44" s="1"/>
  <c r="I527" i="44" s="1"/>
  <c r="G574" i="44"/>
  <c r="G583" i="44"/>
  <c r="G618" i="44"/>
  <c r="H642" i="44"/>
  <c r="H689" i="44"/>
  <c r="H694" i="44"/>
  <c r="H771" i="44"/>
  <c r="I355" i="44"/>
  <c r="I353" i="44" s="1"/>
  <c r="G353" i="44" s="1"/>
  <c r="G351" i="44"/>
  <c r="G562" i="44"/>
  <c r="D27" i="43"/>
  <c r="D144" i="43"/>
  <c r="F173" i="43"/>
  <c r="D175" i="43"/>
  <c r="D208" i="43"/>
  <c r="E68" i="43"/>
  <c r="D68" i="43" s="1"/>
  <c r="D95" i="43"/>
  <c r="E93" i="43"/>
  <c r="D93" i="43" s="1"/>
  <c r="D16" i="43"/>
  <c r="D29" i="43"/>
  <c r="D38" i="43"/>
  <c r="D43" i="43"/>
  <c r="D60" i="43"/>
  <c r="D72" i="43"/>
  <c r="D77" i="43"/>
  <c r="D80" i="43"/>
  <c r="D85" i="43"/>
  <c r="D91" i="43"/>
  <c r="D97" i="43"/>
  <c r="D105" i="43"/>
  <c r="D129" i="43"/>
  <c r="D135" i="43"/>
  <c r="D146" i="43"/>
  <c r="D156" i="43"/>
  <c r="D159" i="43"/>
  <c r="D177" i="43"/>
  <c r="D182" i="43"/>
  <c r="D187" i="43"/>
  <c r="D199" i="43"/>
  <c r="D202" i="43"/>
  <c r="D210" i="43"/>
  <c r="F181" i="42"/>
  <c r="F271" i="42"/>
  <c r="H8" i="42"/>
  <c r="F100" i="42"/>
  <c r="F103" i="42"/>
  <c r="F135" i="42"/>
  <c r="F183" i="42"/>
  <c r="G246" i="42"/>
  <c r="F246" i="42" s="1"/>
  <c r="F273" i="42"/>
  <c r="F294" i="42"/>
  <c r="G62" i="42"/>
  <c r="F62" i="42" s="1"/>
  <c r="G169" i="42"/>
  <c r="G229" i="42"/>
  <c r="F229" i="42" s="1"/>
  <c r="F295" i="42"/>
  <c r="G305" i="42"/>
  <c r="E21" i="41"/>
  <c r="D21" i="41" s="1"/>
  <c r="F53" i="41"/>
  <c r="D62" i="41"/>
  <c r="D13" i="41"/>
  <c r="D24" i="41"/>
  <c r="D63" i="41"/>
  <c r="D65" i="41"/>
  <c r="E46" i="41"/>
  <c r="D46" i="41" s="1"/>
  <c r="E53" i="41"/>
  <c r="D72" i="41"/>
  <c r="D114" i="41"/>
  <c r="E122" i="41"/>
  <c r="E80" i="41"/>
  <c r="D80" i="41" s="1"/>
  <c r="I307" i="40"/>
  <c r="M305" i="40"/>
  <c r="N305" i="40"/>
  <c r="P294" i="40"/>
  <c r="H264" i="40"/>
  <c r="I309" i="40"/>
  <c r="R307" i="40"/>
  <c r="R305" i="40" s="1"/>
  <c r="R10" i="40" s="1"/>
  <c r="I423" i="39"/>
  <c r="G423" i="39" s="1"/>
  <c r="G425" i="39"/>
  <c r="G531" i="39"/>
  <c r="H529" i="39"/>
  <c r="G770" i="39"/>
  <c r="H768" i="39"/>
  <c r="G768" i="39" s="1"/>
  <c r="H792" i="39"/>
  <c r="G794" i="39"/>
  <c r="G13" i="39"/>
  <c r="H11" i="39"/>
  <c r="I353" i="39"/>
  <c r="G353" i="39" s="1"/>
  <c r="G355" i="39"/>
  <c r="H609" i="39"/>
  <c r="G609" i="39" s="1"/>
  <c r="G615" i="39"/>
  <c r="H397" i="39"/>
  <c r="G399" i="39"/>
  <c r="G349" i="39"/>
  <c r="I527" i="39"/>
  <c r="G98" i="39"/>
  <c r="H96" i="39"/>
  <c r="G96" i="39" s="1"/>
  <c r="G688" i="39"/>
  <c r="H686" i="39"/>
  <c r="G686" i="39" s="1"/>
  <c r="I258" i="39"/>
  <c r="I252" i="39" s="1"/>
  <c r="G252" i="39" s="1"/>
  <c r="H605" i="39"/>
  <c r="G605" i="39" s="1"/>
  <c r="G222" i="39"/>
  <c r="I234" i="39"/>
  <c r="I232" i="39" s="1"/>
  <c r="G237" i="39"/>
  <c r="G282" i="39"/>
  <c r="G352" i="39"/>
  <c r="G357" i="39"/>
  <c r="G401" i="39"/>
  <c r="G405" i="39"/>
  <c r="G534" i="39"/>
  <c r="I550" i="39"/>
  <c r="I548" i="39" s="1"/>
  <c r="G559" i="39"/>
  <c r="G598" i="39"/>
  <c r="G689" i="39"/>
  <c r="I693" i="39"/>
  <c r="I691" i="39" s="1"/>
  <c r="I637" i="39" s="1"/>
  <c r="G774" i="39"/>
  <c r="G796" i="39"/>
  <c r="G73" i="39"/>
  <c r="G286" i="39"/>
  <c r="H411" i="39"/>
  <c r="H409" i="39" s="1"/>
  <c r="H407" i="39" s="1"/>
  <c r="G429" i="39"/>
  <c r="I440" i="39"/>
  <c r="G440" i="39" s="1"/>
  <c r="G617" i="39"/>
  <c r="H641" i="39"/>
  <c r="H693" i="39"/>
  <c r="G432" i="39"/>
  <c r="G439" i="39"/>
  <c r="G731" i="39"/>
  <c r="D27" i="38"/>
  <c r="E142" i="38"/>
  <c r="D142" i="38" s="1"/>
  <c r="D144" i="38"/>
  <c r="F173" i="38"/>
  <c r="D175" i="38"/>
  <c r="D208" i="38"/>
  <c r="F206" i="38"/>
  <c r="D206" i="38" s="1"/>
  <c r="D70" i="38"/>
  <c r="E68" i="38"/>
  <c r="D68" i="38" s="1"/>
  <c r="E83" i="38"/>
  <c r="D83" i="38" s="1"/>
  <c r="D85" i="38"/>
  <c r="D95" i="38"/>
  <c r="E54" i="38"/>
  <c r="D54" i="38" s="1"/>
  <c r="E74" i="38"/>
  <c r="D74" i="38" s="1"/>
  <c r="E99" i="38"/>
  <c r="D99" i="38" s="1"/>
  <c r="D29" i="38"/>
  <c r="D38" i="38"/>
  <c r="D60" i="38"/>
  <c r="D72" i="38"/>
  <c r="D80" i="38"/>
  <c r="D88" i="38"/>
  <c r="D91" i="38"/>
  <c r="D97" i="38"/>
  <c r="D105" i="38"/>
  <c r="D118" i="38"/>
  <c r="D129" i="38"/>
  <c r="D135" i="38"/>
  <c r="F191" i="38"/>
  <c r="D191" i="38" s="1"/>
  <c r="E14" i="38"/>
  <c r="D21" i="38"/>
  <c r="E41" i="38"/>
  <c r="D41" i="38" s="1"/>
  <c r="D146" i="38"/>
  <c r="D151" i="38"/>
  <c r="D156" i="38"/>
  <c r="D159" i="38"/>
  <c r="D177" i="38"/>
  <c r="D182" i="38"/>
  <c r="D187" i="38"/>
  <c r="D199" i="38"/>
  <c r="D202" i="38"/>
  <c r="D210" i="38"/>
  <c r="G9" i="37"/>
  <c r="F11" i="37"/>
  <c r="G161" i="37"/>
  <c r="F163" i="37"/>
  <c r="F143" i="37"/>
  <c r="G141" i="37"/>
  <c r="F141" i="37" s="1"/>
  <c r="F215" i="37"/>
  <c r="G210" i="37"/>
  <c r="F242" i="37"/>
  <c r="G240" i="37"/>
  <c r="F240" i="37" s="1"/>
  <c r="F138" i="37"/>
  <c r="F44" i="37"/>
  <c r="H88" i="37"/>
  <c r="F172" i="37"/>
  <c r="H210" i="37"/>
  <c r="F258" i="37"/>
  <c r="G88" i="37"/>
  <c r="F158" i="37"/>
  <c r="H161" i="37"/>
  <c r="F246" i="37"/>
  <c r="H62" i="37"/>
  <c r="F13" i="37"/>
  <c r="H20" i="37"/>
  <c r="H9" i="37" s="1"/>
  <c r="H8" i="37" s="1"/>
  <c r="G62" i="37"/>
  <c r="F62" i="37" s="1"/>
  <c r="F90" i="37"/>
  <c r="F96" i="37"/>
  <c r="F140" i="37"/>
  <c r="F165" i="37"/>
  <c r="F174" i="37"/>
  <c r="F217" i="37"/>
  <c r="F226" i="37"/>
  <c r="F248" i="37"/>
  <c r="G271" i="37"/>
  <c r="F271" i="37" s="1"/>
  <c r="F46" i="37"/>
  <c r="H161" i="31"/>
  <c r="E43" i="30"/>
  <c r="D43" i="30" s="1"/>
  <c r="F212" i="31"/>
  <c r="F219" i="31"/>
  <c r="E99" i="32"/>
  <c r="D99" i="32" s="1"/>
  <c r="E129" i="32"/>
  <c r="F180" i="32"/>
  <c r="D180" i="32" s="1"/>
  <c r="F221" i="32"/>
  <c r="D221" i="32" s="1"/>
  <c r="I13" i="34"/>
  <c r="I11" i="34" s="1"/>
  <c r="H568" i="34"/>
  <c r="G158" i="31"/>
  <c r="G141" i="31" s="1"/>
  <c r="F141" i="31" s="1"/>
  <c r="E103" i="32"/>
  <c r="D103" i="32" s="1"/>
  <c r="E133" i="32"/>
  <c r="D133" i="32" s="1"/>
  <c r="F185" i="32"/>
  <c r="D185" i="32" s="1"/>
  <c r="H349" i="34"/>
  <c r="H329" i="34" s="1"/>
  <c r="H411" i="34"/>
  <c r="H409" i="34" s="1"/>
  <c r="I531" i="34"/>
  <c r="I529" i="34" s="1"/>
  <c r="F220" i="31"/>
  <c r="F260" i="31"/>
  <c r="E78" i="32"/>
  <c r="D78" i="32" s="1"/>
  <c r="E167" i="32"/>
  <c r="H98" i="34"/>
  <c r="H96" i="34" s="1"/>
  <c r="G413" i="34"/>
  <c r="I432" i="34"/>
  <c r="I430" i="34" s="1"/>
  <c r="H550" i="34"/>
  <c r="F20" i="31"/>
  <c r="H210" i="31"/>
  <c r="E23" i="30"/>
  <c r="E21" i="30" s="1"/>
  <c r="D21" i="30" s="1"/>
  <c r="F119" i="30"/>
  <c r="D119" i="30" s="1"/>
  <c r="D125" i="30"/>
  <c r="D122" i="30" s="1"/>
  <c r="F129" i="31"/>
  <c r="F172" i="31"/>
  <c r="G215" i="31"/>
  <c r="F215" i="31" s="1"/>
  <c r="D141" i="32"/>
  <c r="D163" i="32"/>
  <c r="F208" i="32"/>
  <c r="D208" i="32" s="1"/>
  <c r="D215" i="32"/>
  <c r="F224" i="32"/>
  <c r="G100" i="34"/>
  <c r="H234" i="34"/>
  <c r="H282" i="34"/>
  <c r="H280" i="34" s="1"/>
  <c r="G280" i="34" s="1"/>
  <c r="G348" i="34"/>
  <c r="G365" i="34"/>
  <c r="I411" i="34"/>
  <c r="I409" i="34" s="1"/>
  <c r="H432" i="34"/>
  <c r="H430" i="34" s="1"/>
  <c r="G430" i="34" s="1"/>
  <c r="G570" i="34"/>
  <c r="H575" i="34"/>
  <c r="G575" i="34" s="1"/>
  <c r="G600" i="34"/>
  <c r="F71" i="30"/>
  <c r="D71" i="30" s="1"/>
  <c r="G11" i="31"/>
  <c r="F33" i="31"/>
  <c r="F96" i="31"/>
  <c r="F137" i="31"/>
  <c r="F140" i="31"/>
  <c r="H141" i="31"/>
  <c r="F165" i="31"/>
  <c r="F226" i="31"/>
  <c r="H240" i="31"/>
  <c r="F249" i="31"/>
  <c r="E89" i="32"/>
  <c r="D89" i="32" s="1"/>
  <c r="E148" i="32"/>
  <c r="D148" i="32" s="1"/>
  <c r="D166" i="32"/>
  <c r="G39" i="34"/>
  <c r="E18" i="30"/>
  <c r="D18" i="30" s="1"/>
  <c r="E64" i="30"/>
  <c r="D64" i="30" s="1"/>
  <c r="G31" i="31"/>
  <c r="F31" i="31" s="1"/>
  <c r="H88" i="31"/>
  <c r="F145" i="31"/>
  <c r="F174" i="31"/>
  <c r="F214" i="31"/>
  <c r="F217" i="31"/>
  <c r="F228" i="31"/>
  <c r="F244" i="31"/>
  <c r="H271" i="31"/>
  <c r="E14" i="32"/>
  <c r="E22" i="32"/>
  <c r="E12" i="32" s="1"/>
  <c r="E51" i="32"/>
  <c r="D51" i="32" s="1"/>
  <c r="E85" i="32"/>
  <c r="E144" i="32"/>
  <c r="F200" i="32"/>
  <c r="D200" i="32" s="1"/>
  <c r="F216" i="32"/>
  <c r="D216" i="32" s="1"/>
  <c r="H73" i="34"/>
  <c r="G73" i="34" s="1"/>
  <c r="I361" i="34"/>
  <c r="H399" i="34"/>
  <c r="H397" i="34" s="1"/>
  <c r="H615" i="34"/>
  <c r="H770" i="34"/>
  <c r="F94" i="31"/>
  <c r="F138" i="31"/>
  <c r="F163" i="31"/>
  <c r="F224" i="31"/>
  <c r="F258" i="31"/>
  <c r="E13" i="30"/>
  <c r="H9" i="31"/>
  <c r="G113" i="31"/>
  <c r="F113" i="31" s="1"/>
  <c r="G623" i="34"/>
  <c r="I641" i="34"/>
  <c r="I639" i="34" s="1"/>
  <c r="I98" i="34"/>
  <c r="I96" i="34" s="1"/>
  <c r="I355" i="34"/>
  <c r="I353" i="34" s="1"/>
  <c r="G353" i="34" s="1"/>
  <c r="H425" i="34"/>
  <c r="H423" i="34" s="1"/>
  <c r="H407" i="34" s="1"/>
  <c r="I425" i="34"/>
  <c r="I423" i="34" s="1"/>
  <c r="I568" i="34"/>
  <c r="G770" i="34"/>
  <c r="H768" i="34"/>
  <c r="G768" i="34" s="1"/>
  <c r="H792" i="34"/>
  <c r="G794" i="34"/>
  <c r="G363" i="34"/>
  <c r="H361" i="34"/>
  <c r="H232" i="34"/>
  <c r="H548" i="34"/>
  <c r="H729" i="34"/>
  <c r="G729" i="34" s="1"/>
  <c r="G258" i="34"/>
  <c r="G355" i="34"/>
  <c r="G425" i="34"/>
  <c r="G688" i="34"/>
  <c r="H686" i="34"/>
  <c r="G686" i="34" s="1"/>
  <c r="G222" i="34"/>
  <c r="I234" i="34"/>
  <c r="I232" i="34" s="1"/>
  <c r="G237" i="34"/>
  <c r="G357" i="34"/>
  <c r="G439" i="34"/>
  <c r="I550" i="34"/>
  <c r="G559" i="34"/>
  <c r="G689" i="34"/>
  <c r="I693" i="34"/>
  <c r="I691" i="34" s="1"/>
  <c r="I637" i="34" s="1"/>
  <c r="G774" i="34"/>
  <c r="G796" i="34"/>
  <c r="H13" i="34"/>
  <c r="G76" i="34"/>
  <c r="G286" i="34"/>
  <c r="I399" i="34"/>
  <c r="I397" i="34" s="1"/>
  <c r="I359" i="34" s="1"/>
  <c r="G429" i="34"/>
  <c r="I440" i="34"/>
  <c r="G440" i="34" s="1"/>
  <c r="G617" i="34"/>
  <c r="H641" i="34"/>
  <c r="H693" i="34"/>
  <c r="I258" i="34"/>
  <c r="I252" i="34" s="1"/>
  <c r="G252" i="34" s="1"/>
  <c r="I349" i="34"/>
  <c r="I329" i="34" s="1"/>
  <c r="H605" i="34"/>
  <c r="G605" i="34" s="1"/>
  <c r="G401" i="34"/>
  <c r="H531" i="34"/>
  <c r="G598" i="34"/>
  <c r="G731" i="34"/>
  <c r="D45" i="33"/>
  <c r="E33" i="33"/>
  <c r="D88" i="33"/>
  <c r="E82" i="33"/>
  <c r="F35" i="33"/>
  <c r="E55" i="33"/>
  <c r="D55" i="33" s="1"/>
  <c r="D72" i="33"/>
  <c r="D14" i="32"/>
  <c r="E142" i="32"/>
  <c r="D142" i="32" s="1"/>
  <c r="D144" i="32"/>
  <c r="D175" i="32"/>
  <c r="E74" i="32"/>
  <c r="D74" i="32" s="1"/>
  <c r="E115" i="32"/>
  <c r="D115" i="32" s="1"/>
  <c r="D16" i="32"/>
  <c r="D57" i="32"/>
  <c r="D80" i="32"/>
  <c r="D88" i="32"/>
  <c r="D91" i="32"/>
  <c r="D105" i="32"/>
  <c r="D135" i="32"/>
  <c r="D21" i="32"/>
  <c r="E27" i="32"/>
  <c r="E36" i="32"/>
  <c r="D36" i="32" s="1"/>
  <c r="E41" i="32"/>
  <c r="D41" i="32" s="1"/>
  <c r="E58" i="32"/>
  <c r="D58" i="32" s="1"/>
  <c r="E70" i="32"/>
  <c r="E95" i="32"/>
  <c r="D146" i="32"/>
  <c r="D151" i="32"/>
  <c r="D156" i="32"/>
  <c r="D159" i="32"/>
  <c r="D177" i="32"/>
  <c r="D182" i="32"/>
  <c r="D187" i="32"/>
  <c r="D194" i="32"/>
  <c r="D199" i="32"/>
  <c r="D202" i="32"/>
  <c r="D210" i="32"/>
  <c r="F62" i="31"/>
  <c r="F169" i="31"/>
  <c r="G161" i="31"/>
  <c r="F64" i="31"/>
  <c r="F103" i="31"/>
  <c r="F135" i="31"/>
  <c r="F143" i="31"/>
  <c r="F171" i="31"/>
  <c r="F183" i="31"/>
  <c r="F242" i="31"/>
  <c r="F273" i="31"/>
  <c r="F69" i="31"/>
  <c r="G229" i="31"/>
  <c r="F229" i="31" s="1"/>
  <c r="G292" i="31"/>
  <c r="F292" i="31" s="1"/>
  <c r="G305" i="31"/>
  <c r="G246" i="31"/>
  <c r="F246" i="31" s="1"/>
  <c r="D62" i="30"/>
  <c r="D13" i="30"/>
  <c r="D16" i="30"/>
  <c r="D120" i="30"/>
  <c r="E46" i="30"/>
  <c r="D46" i="30" s="1"/>
  <c r="E85" i="30"/>
  <c r="D85" i="30" s="1"/>
  <c r="E90" i="30"/>
  <c r="D90" i="30" s="1"/>
  <c r="E89" i="30" s="1"/>
  <c r="D89" i="30" s="1"/>
  <c r="F122" i="30"/>
  <c r="D24" i="30"/>
  <c r="D63" i="30"/>
  <c r="D65" i="30"/>
  <c r="E80" i="30"/>
  <c r="H307" i="29"/>
  <c r="L305" i="29"/>
  <c r="H305" i="29" s="1"/>
  <c r="H96" i="29"/>
  <c r="J307" i="29"/>
  <c r="N305" i="29"/>
  <c r="H90" i="29"/>
  <c r="H41" i="29"/>
  <c r="Q307" i="29"/>
  <c r="K242" i="29"/>
  <c r="L13" i="29"/>
  <c r="L214" i="29"/>
  <c r="L256" i="29"/>
  <c r="R260" i="29"/>
  <c r="N8" i="28"/>
  <c r="N143" i="28" s="1"/>
  <c r="N145" i="28" s="1"/>
  <c r="J24" i="28"/>
  <c r="F24" i="28" s="1"/>
  <c r="F25" i="28"/>
  <c r="R27" i="28"/>
  <c r="V27" i="28" s="1"/>
  <c r="M82" i="28"/>
  <c r="M66" i="28" s="1"/>
  <c r="M8" i="28" s="1"/>
  <c r="M143" i="28" s="1"/>
  <c r="M145" i="28" s="1"/>
  <c r="I11" i="27"/>
  <c r="H33" i="27"/>
  <c r="L11" i="27"/>
  <c r="H11" i="27" s="1"/>
  <c r="L143" i="27"/>
  <c r="H143" i="27" s="1"/>
  <c r="H145" i="27"/>
  <c r="I260" i="27"/>
  <c r="M242" i="27"/>
  <c r="I242" i="27" s="1"/>
  <c r="H171" i="27"/>
  <c r="L163" i="27"/>
  <c r="H163" i="27" s="1"/>
  <c r="J217" i="27"/>
  <c r="N212" i="27"/>
  <c r="N242" i="27"/>
  <c r="N90" i="27"/>
  <c r="R212" i="27"/>
  <c r="L212" i="27"/>
  <c r="H212" i="27" s="1"/>
  <c r="H217" i="27"/>
  <c r="M90" i="27"/>
  <c r="I90" i="27" s="1"/>
  <c r="R90" i="27"/>
  <c r="J139" i="27"/>
  <c r="I142" i="27"/>
  <c r="I162" i="27"/>
  <c r="G171" i="27"/>
  <c r="I174" i="27"/>
  <c r="I217" i="27"/>
  <c r="K248" i="27"/>
  <c r="G248" i="27" s="1"/>
  <c r="M294" i="27"/>
  <c r="G142" i="26"/>
  <c r="I13" i="27"/>
  <c r="L242" i="27"/>
  <c r="H242" i="27" s="1"/>
  <c r="K305" i="27"/>
  <c r="G305" i="27" s="1"/>
  <c r="I309" i="27"/>
  <c r="G140" i="27"/>
  <c r="K217" i="27"/>
  <c r="K226" i="27"/>
  <c r="G226" i="27" s="1"/>
  <c r="K242" i="27"/>
  <c r="G242" i="27" s="1"/>
  <c r="O242" i="27"/>
  <c r="R307" i="27"/>
  <c r="R305" i="27" s="1"/>
  <c r="G26" i="27"/>
  <c r="H35" i="27"/>
  <c r="J228" i="27"/>
  <c r="N143" i="27"/>
  <c r="J143" i="27" s="1"/>
  <c r="G147" i="27"/>
  <c r="N248" i="27"/>
  <c r="J248" i="27" s="1"/>
  <c r="O143" i="26"/>
  <c r="O145" i="26" s="1"/>
  <c r="K13" i="27"/>
  <c r="G13" i="27" s="1"/>
  <c r="K96" i="27"/>
  <c r="G96" i="27" s="1"/>
  <c r="J262" i="27"/>
  <c r="H307" i="27"/>
  <c r="L305" i="27"/>
  <c r="G102" i="27"/>
  <c r="N305" i="27"/>
  <c r="K39" i="27"/>
  <c r="G39" i="27" s="1"/>
  <c r="K64" i="27"/>
  <c r="G64" i="27" s="1"/>
  <c r="K115" i="27"/>
  <c r="G142" i="27"/>
  <c r="Q307" i="27"/>
  <c r="K231" i="27"/>
  <c r="K22" i="27"/>
  <c r="O102" i="27"/>
  <c r="O90" i="27" s="1"/>
  <c r="K145" i="27"/>
  <c r="K160" i="27"/>
  <c r="G160" i="27" s="1"/>
  <c r="K183" i="27"/>
  <c r="G183" i="27" s="1"/>
  <c r="R260" i="27"/>
  <c r="F13" i="26"/>
  <c r="J10" i="26"/>
  <c r="K24" i="26"/>
  <c r="J24" i="26"/>
  <c r="F24" i="26" s="1"/>
  <c r="L107" i="24"/>
  <c r="L123" i="24"/>
  <c r="H146" i="24"/>
  <c r="F23" i="24"/>
  <c r="F174" i="24" s="1"/>
  <c r="L34" i="24"/>
  <c r="L84" i="24"/>
  <c r="L146" i="24"/>
  <c r="J23" i="24"/>
  <c r="J174" i="24" s="1"/>
  <c r="G23" i="24"/>
  <c r="G174" i="24" s="1"/>
  <c r="E26" i="24"/>
  <c r="J24" i="22"/>
  <c r="I23" i="22"/>
  <c r="J11" i="22"/>
  <c r="I10" i="22"/>
  <c r="N10" i="6"/>
  <c r="G33" i="6"/>
  <c r="G37" i="6" s="1"/>
  <c r="R309" i="21"/>
  <c r="Q309" i="21"/>
  <c r="Q307" i="21" s="1"/>
  <c r="Q305" i="21" s="1"/>
  <c r="P309" i="21"/>
  <c r="P307" i="21" s="1"/>
  <c r="P305" i="21" s="1"/>
  <c r="N309" i="21"/>
  <c r="N307" i="21" s="1"/>
  <c r="M309" i="21"/>
  <c r="M307" i="21" s="1"/>
  <c r="L309" i="21"/>
  <c r="K309" i="21"/>
  <c r="G309" i="21" s="1"/>
  <c r="O305" i="21"/>
  <c r="J304" i="21"/>
  <c r="I304" i="21"/>
  <c r="H304" i="21"/>
  <c r="G304" i="21"/>
  <c r="J303" i="21"/>
  <c r="I303" i="21"/>
  <c r="H303" i="21"/>
  <c r="G303" i="21"/>
  <c r="R301" i="21"/>
  <c r="Q301" i="21"/>
  <c r="P301" i="21"/>
  <c r="O301" i="21"/>
  <c r="G301" i="21" s="1"/>
  <c r="N301" i="21"/>
  <c r="M301" i="21"/>
  <c r="I301" i="21" s="1"/>
  <c r="L301" i="21"/>
  <c r="K301" i="21"/>
  <c r="J301" i="21"/>
  <c r="J299" i="21"/>
  <c r="I299" i="21"/>
  <c r="H299" i="21"/>
  <c r="G299" i="21"/>
  <c r="R297" i="21"/>
  <c r="Q297" i="21"/>
  <c r="P297" i="21"/>
  <c r="O297" i="21"/>
  <c r="N297" i="21"/>
  <c r="J297" i="21" s="1"/>
  <c r="M297" i="21"/>
  <c r="L297" i="21"/>
  <c r="H297" i="21" s="1"/>
  <c r="K297" i="21"/>
  <c r="I297" i="21"/>
  <c r="G297" i="21"/>
  <c r="R296" i="21"/>
  <c r="Q296" i="21"/>
  <c r="P296" i="21"/>
  <c r="P294" i="21" s="1"/>
  <c r="O296" i="21"/>
  <c r="O294" i="21" s="1"/>
  <c r="N296" i="21"/>
  <c r="N294" i="21" s="1"/>
  <c r="M296" i="21"/>
  <c r="L296" i="21"/>
  <c r="K296" i="21"/>
  <c r="K294" i="21" s="1"/>
  <c r="R294" i="21"/>
  <c r="Q294" i="21"/>
  <c r="J293" i="21"/>
  <c r="I293" i="21"/>
  <c r="H293" i="21"/>
  <c r="G293" i="21"/>
  <c r="R291" i="21"/>
  <c r="Q291" i="21"/>
  <c r="P291" i="21"/>
  <c r="O291" i="21"/>
  <c r="N291" i="21"/>
  <c r="M291" i="21"/>
  <c r="L291" i="21"/>
  <c r="H291" i="21" s="1"/>
  <c r="K291" i="21"/>
  <c r="J291" i="21"/>
  <c r="I291" i="21"/>
  <c r="G291" i="21"/>
  <c r="J290" i="21"/>
  <c r="I290" i="21"/>
  <c r="H290" i="21"/>
  <c r="G290" i="21"/>
  <c r="R288" i="21"/>
  <c r="Q288" i="21"/>
  <c r="P288" i="21"/>
  <c r="O288" i="21"/>
  <c r="N288" i="21"/>
  <c r="J288" i="21" s="1"/>
  <c r="M288" i="21"/>
  <c r="L288" i="21"/>
  <c r="K288" i="21"/>
  <c r="G288" i="21" s="1"/>
  <c r="I288" i="21"/>
  <c r="J287" i="21"/>
  <c r="I287" i="21"/>
  <c r="H287" i="21"/>
  <c r="G287" i="21"/>
  <c r="R285" i="21"/>
  <c r="Q285" i="21"/>
  <c r="P285" i="21"/>
  <c r="O285" i="21"/>
  <c r="G285" i="21" s="1"/>
  <c r="N285" i="21"/>
  <c r="M285" i="21"/>
  <c r="I285" i="21" s="1"/>
  <c r="L285" i="21"/>
  <c r="K285" i="21"/>
  <c r="J285" i="21"/>
  <c r="J284" i="21"/>
  <c r="I284" i="21"/>
  <c r="H284" i="21"/>
  <c r="G284" i="21"/>
  <c r="R282" i="21"/>
  <c r="Q282" i="21"/>
  <c r="I282" i="21" s="1"/>
  <c r="P282" i="21"/>
  <c r="O282" i="21"/>
  <c r="N282" i="21"/>
  <c r="J282" i="21" s="1"/>
  <c r="M282" i="21"/>
  <c r="L282" i="21"/>
  <c r="H282" i="21" s="1"/>
  <c r="K282" i="21"/>
  <c r="G282" i="21"/>
  <c r="J281" i="21"/>
  <c r="I281" i="21"/>
  <c r="H281" i="21"/>
  <c r="G281" i="21"/>
  <c r="R279" i="21"/>
  <c r="Q279" i="21"/>
  <c r="I279" i="21" s="1"/>
  <c r="P279" i="21"/>
  <c r="O279" i="21"/>
  <c r="N279" i="21"/>
  <c r="J279" i="21" s="1"/>
  <c r="M279" i="21"/>
  <c r="L279" i="21"/>
  <c r="H279" i="21" s="1"/>
  <c r="K279" i="21"/>
  <c r="G279" i="21"/>
  <c r="J278" i="21"/>
  <c r="I278" i="21"/>
  <c r="H278" i="21"/>
  <c r="G278" i="21"/>
  <c r="J277" i="21"/>
  <c r="I277" i="21"/>
  <c r="H277" i="21"/>
  <c r="G277" i="21"/>
  <c r="R275" i="21"/>
  <c r="Q275" i="21"/>
  <c r="P275" i="21"/>
  <c r="O275" i="21"/>
  <c r="N275" i="21"/>
  <c r="M275" i="21"/>
  <c r="I275" i="21" s="1"/>
  <c r="L275" i="21"/>
  <c r="K275" i="21"/>
  <c r="G275" i="21" s="1"/>
  <c r="J275" i="21"/>
  <c r="J272" i="21"/>
  <c r="I272" i="21"/>
  <c r="H272" i="21"/>
  <c r="G272" i="21"/>
  <c r="R270" i="21"/>
  <c r="Q270" i="21"/>
  <c r="P270" i="21"/>
  <c r="O270" i="21"/>
  <c r="N270" i="21"/>
  <c r="M270" i="21"/>
  <c r="L270" i="21"/>
  <c r="H270" i="21" s="1"/>
  <c r="K270" i="21"/>
  <c r="J270" i="21"/>
  <c r="I270" i="21"/>
  <c r="G270" i="21"/>
  <c r="J269" i="21"/>
  <c r="I269" i="21"/>
  <c r="H269" i="21"/>
  <c r="G269" i="21"/>
  <c r="R267" i="21"/>
  <c r="Q267" i="21"/>
  <c r="P267" i="21"/>
  <c r="O267" i="21"/>
  <c r="N267" i="21"/>
  <c r="M267" i="21"/>
  <c r="L267" i="21"/>
  <c r="H267" i="21" s="1"/>
  <c r="K267" i="21"/>
  <c r="J267" i="21"/>
  <c r="I267" i="21"/>
  <c r="G267" i="21"/>
  <c r="J266" i="21"/>
  <c r="I266" i="21"/>
  <c r="H266" i="21"/>
  <c r="G266" i="21"/>
  <c r="R264" i="21"/>
  <c r="Q264" i="21"/>
  <c r="P264" i="21"/>
  <c r="O264" i="21"/>
  <c r="N264" i="21"/>
  <c r="M264" i="21"/>
  <c r="L264" i="21"/>
  <c r="H264" i="21" s="1"/>
  <c r="K264" i="21"/>
  <c r="J264" i="21"/>
  <c r="I264" i="21"/>
  <c r="G264" i="21"/>
  <c r="J263" i="21"/>
  <c r="I263" i="21"/>
  <c r="H263" i="21"/>
  <c r="G263" i="21"/>
  <c r="R262" i="21"/>
  <c r="N262" i="21"/>
  <c r="N260" i="21" s="1"/>
  <c r="M262" i="21"/>
  <c r="I262" i="21" s="1"/>
  <c r="L262" i="21"/>
  <c r="L260" i="21" s="1"/>
  <c r="K262" i="21"/>
  <c r="K260" i="21" s="1"/>
  <c r="Q260" i="21"/>
  <c r="P260" i="21"/>
  <c r="O260" i="21"/>
  <c r="J259" i="21"/>
  <c r="I259" i="21"/>
  <c r="H259" i="21"/>
  <c r="G259" i="21"/>
  <c r="N258" i="21"/>
  <c r="J258" i="21" s="1"/>
  <c r="M258" i="21"/>
  <c r="I258" i="21" s="1"/>
  <c r="L258" i="21"/>
  <c r="H258" i="21" s="1"/>
  <c r="K258" i="21"/>
  <c r="G258" i="21"/>
  <c r="R256" i="21"/>
  <c r="Q256" i="21"/>
  <c r="P256" i="21"/>
  <c r="O256" i="21"/>
  <c r="K256" i="21"/>
  <c r="G256" i="21" s="1"/>
  <c r="J255" i="21"/>
  <c r="I255" i="21"/>
  <c r="H255" i="21"/>
  <c r="G255" i="21"/>
  <c r="J254" i="21"/>
  <c r="I254" i="21"/>
  <c r="H254" i="21"/>
  <c r="G254" i="21"/>
  <c r="R252" i="21"/>
  <c r="Q252" i="21"/>
  <c r="P252" i="21"/>
  <c r="O252" i="21"/>
  <c r="G252" i="21" s="1"/>
  <c r="N252" i="21"/>
  <c r="M252" i="21"/>
  <c r="I252" i="21" s="1"/>
  <c r="L252" i="21"/>
  <c r="H252" i="21" s="1"/>
  <c r="K252" i="21"/>
  <c r="J252" i="21"/>
  <c r="J251" i="21"/>
  <c r="I251" i="21"/>
  <c r="H251" i="21"/>
  <c r="G251" i="21"/>
  <c r="N250" i="21"/>
  <c r="N248" i="21" s="1"/>
  <c r="M250" i="21"/>
  <c r="I250" i="21" s="1"/>
  <c r="L250" i="21"/>
  <c r="H250" i="21" s="1"/>
  <c r="K250" i="21"/>
  <c r="G250" i="21" s="1"/>
  <c r="R248" i="21"/>
  <c r="Q248" i="21"/>
  <c r="P248" i="21"/>
  <c r="O248" i="21"/>
  <c r="J247" i="21"/>
  <c r="I247" i="21"/>
  <c r="H247" i="21"/>
  <c r="G247" i="21"/>
  <c r="R246" i="21"/>
  <c r="R244" i="21" s="1"/>
  <c r="Q246" i="21"/>
  <c r="Q244" i="21" s="1"/>
  <c r="Q242" i="21" s="1"/>
  <c r="P246" i="21"/>
  <c r="O246" i="21"/>
  <c r="O244" i="21" s="1"/>
  <c r="N246" i="21"/>
  <c r="N244" i="21" s="1"/>
  <c r="M246" i="21"/>
  <c r="I246" i="21" s="1"/>
  <c r="L246" i="21"/>
  <c r="K246" i="21"/>
  <c r="G246" i="21"/>
  <c r="P244" i="21"/>
  <c r="L244" i="21"/>
  <c r="K244" i="21"/>
  <c r="J241" i="21"/>
  <c r="I241" i="21"/>
  <c r="H241" i="21"/>
  <c r="G241" i="21"/>
  <c r="R239" i="21"/>
  <c r="Q239" i="21"/>
  <c r="P239" i="21"/>
  <c r="O239" i="21"/>
  <c r="N239" i="21"/>
  <c r="J239" i="21" s="1"/>
  <c r="M239" i="21"/>
  <c r="L239" i="21"/>
  <c r="H239" i="21" s="1"/>
  <c r="K239" i="21"/>
  <c r="G239" i="21" s="1"/>
  <c r="I239" i="21"/>
  <c r="J238" i="21"/>
  <c r="I238" i="21"/>
  <c r="H238" i="21"/>
  <c r="G238" i="21"/>
  <c r="R236" i="21"/>
  <c r="Q236" i="21"/>
  <c r="P236" i="21"/>
  <c r="O236" i="21"/>
  <c r="N236" i="21"/>
  <c r="J236" i="21" s="1"/>
  <c r="M236" i="21"/>
  <c r="L236" i="21"/>
  <c r="H236" i="21" s="1"/>
  <c r="K236" i="21"/>
  <c r="G236" i="21" s="1"/>
  <c r="N235" i="21"/>
  <c r="J235" i="21" s="1"/>
  <c r="M235" i="21"/>
  <c r="I235" i="21" s="1"/>
  <c r="L235" i="21"/>
  <c r="H235" i="21" s="1"/>
  <c r="K235" i="21"/>
  <c r="G235" i="21" s="1"/>
  <c r="N234" i="21"/>
  <c r="N231" i="21" s="1"/>
  <c r="M234" i="21"/>
  <c r="I234" i="21" s="1"/>
  <c r="L234" i="21"/>
  <c r="H234" i="21" s="1"/>
  <c r="K234" i="21"/>
  <c r="G234" i="21" s="1"/>
  <c r="J233" i="21"/>
  <c r="I233" i="21"/>
  <c r="H233" i="21"/>
  <c r="G233" i="21"/>
  <c r="R231" i="21"/>
  <c r="Q231" i="21"/>
  <c r="P231" i="21"/>
  <c r="O231" i="21"/>
  <c r="R230" i="21"/>
  <c r="Q230" i="21"/>
  <c r="P230" i="21"/>
  <c r="O230" i="21"/>
  <c r="N230" i="21"/>
  <c r="M230" i="21"/>
  <c r="L230" i="21"/>
  <c r="H230" i="21" s="1"/>
  <c r="K230" i="21"/>
  <c r="J229" i="21"/>
  <c r="I229" i="21"/>
  <c r="H229" i="21"/>
  <c r="G229" i="21"/>
  <c r="R228" i="21"/>
  <c r="Q228" i="21"/>
  <c r="P228" i="21"/>
  <c r="O228" i="21"/>
  <c r="N228" i="21"/>
  <c r="M228" i="21"/>
  <c r="L228" i="21"/>
  <c r="K228" i="21"/>
  <c r="G228" i="21" s="1"/>
  <c r="H228" i="21"/>
  <c r="J225" i="21"/>
  <c r="I225" i="21"/>
  <c r="H225" i="21"/>
  <c r="G225" i="21"/>
  <c r="J224" i="21"/>
  <c r="I224" i="21"/>
  <c r="H224" i="21"/>
  <c r="G224" i="21"/>
  <c r="J223" i="21"/>
  <c r="I223" i="21"/>
  <c r="H223" i="21"/>
  <c r="G223" i="21"/>
  <c r="R222" i="21"/>
  <c r="Q222" i="21"/>
  <c r="P222" i="21"/>
  <c r="O222" i="21"/>
  <c r="N222" i="21"/>
  <c r="M222" i="21"/>
  <c r="I222" i="21" s="1"/>
  <c r="L222" i="21"/>
  <c r="K222" i="21"/>
  <c r="R221" i="21"/>
  <c r="Q221" i="21"/>
  <c r="P221" i="21"/>
  <c r="O221" i="21"/>
  <c r="N221" i="21"/>
  <c r="M221" i="21"/>
  <c r="I221" i="21" s="1"/>
  <c r="L221" i="21"/>
  <c r="K221" i="21"/>
  <c r="G221" i="21" s="1"/>
  <c r="H221" i="21"/>
  <c r="J220" i="21"/>
  <c r="I220" i="21"/>
  <c r="H220" i="21"/>
  <c r="G220" i="21"/>
  <c r="R219" i="21"/>
  <c r="Q219" i="21"/>
  <c r="P219" i="21"/>
  <c r="P217" i="21" s="1"/>
  <c r="O219" i="21"/>
  <c r="N219" i="21"/>
  <c r="J219" i="21" s="1"/>
  <c r="M219" i="21"/>
  <c r="I219" i="21" s="1"/>
  <c r="L219" i="21"/>
  <c r="K219" i="21"/>
  <c r="G219" i="21" s="1"/>
  <c r="R216" i="21"/>
  <c r="R214" i="21" s="1"/>
  <c r="Q216" i="21"/>
  <c r="Q214" i="21" s="1"/>
  <c r="P216" i="21"/>
  <c r="O216" i="21"/>
  <c r="O214" i="21" s="1"/>
  <c r="N216" i="21"/>
  <c r="J216" i="21" s="1"/>
  <c r="M216" i="21"/>
  <c r="L216" i="21"/>
  <c r="L214" i="21" s="1"/>
  <c r="K216" i="21"/>
  <c r="H216" i="21"/>
  <c r="P214" i="21"/>
  <c r="J211" i="21"/>
  <c r="I211" i="21"/>
  <c r="H211" i="21"/>
  <c r="G211" i="21"/>
  <c r="J210" i="21"/>
  <c r="I210" i="21"/>
  <c r="H210" i="21"/>
  <c r="G210" i="21"/>
  <c r="R208" i="21"/>
  <c r="Q208" i="21"/>
  <c r="P208" i="21"/>
  <c r="O208" i="21"/>
  <c r="N208" i="21"/>
  <c r="M208" i="21"/>
  <c r="L208" i="21"/>
  <c r="H208" i="21" s="1"/>
  <c r="K208" i="21"/>
  <c r="J208" i="21"/>
  <c r="G208" i="21"/>
  <c r="J207" i="21"/>
  <c r="I207" i="21"/>
  <c r="H207" i="21"/>
  <c r="G207" i="21"/>
  <c r="R205" i="21"/>
  <c r="Q205" i="21"/>
  <c r="P205" i="21"/>
  <c r="O205" i="21"/>
  <c r="N205" i="21"/>
  <c r="J205" i="21" s="1"/>
  <c r="M205" i="21"/>
  <c r="L205" i="21"/>
  <c r="K205" i="21"/>
  <c r="G205" i="21" s="1"/>
  <c r="I205" i="21"/>
  <c r="H205" i="21"/>
  <c r="J204" i="21"/>
  <c r="I204" i="21"/>
  <c r="H204" i="21"/>
  <c r="G204" i="21"/>
  <c r="R202" i="21"/>
  <c r="Q202" i="21"/>
  <c r="P202" i="21"/>
  <c r="O202" i="21"/>
  <c r="N202" i="21"/>
  <c r="J202" i="21" s="1"/>
  <c r="M202" i="21"/>
  <c r="L202" i="21"/>
  <c r="K202" i="21"/>
  <c r="G202" i="21" s="1"/>
  <c r="I202" i="21"/>
  <c r="H202" i="21"/>
  <c r="J201" i="21"/>
  <c r="I201" i="21"/>
  <c r="H201" i="21"/>
  <c r="G201" i="21"/>
  <c r="J200" i="21"/>
  <c r="I200" i="21"/>
  <c r="H200" i="21"/>
  <c r="G200" i="21"/>
  <c r="J199" i="21"/>
  <c r="I199" i="21"/>
  <c r="H199" i="21"/>
  <c r="G199" i="21"/>
  <c r="J198" i="21"/>
  <c r="I198" i="21"/>
  <c r="H198" i="21"/>
  <c r="G198" i="21"/>
  <c r="R196" i="21"/>
  <c r="Q196" i="21"/>
  <c r="P196" i="21"/>
  <c r="O196" i="21"/>
  <c r="N196" i="21"/>
  <c r="M196" i="21"/>
  <c r="I196" i="21" s="1"/>
  <c r="L196" i="21"/>
  <c r="H196" i="21" s="1"/>
  <c r="K196" i="21"/>
  <c r="J196" i="21"/>
  <c r="J195" i="21"/>
  <c r="I195" i="21"/>
  <c r="H195" i="21"/>
  <c r="G195" i="21"/>
  <c r="J194" i="21"/>
  <c r="I194" i="21"/>
  <c r="H194" i="21"/>
  <c r="G194" i="21"/>
  <c r="J193" i="21"/>
  <c r="I193" i="21"/>
  <c r="H193" i="21"/>
  <c r="G193" i="21"/>
  <c r="J192" i="21"/>
  <c r="I192" i="21"/>
  <c r="H192" i="21"/>
  <c r="G192" i="21"/>
  <c r="R190" i="21"/>
  <c r="R183" i="21" s="1"/>
  <c r="Q190" i="21"/>
  <c r="P190" i="21"/>
  <c r="O190" i="21"/>
  <c r="G190" i="21" s="1"/>
  <c r="N190" i="21"/>
  <c r="M190" i="21"/>
  <c r="I190" i="21" s="1"/>
  <c r="L190" i="21"/>
  <c r="H190" i="21" s="1"/>
  <c r="K190" i="21"/>
  <c r="J190" i="21"/>
  <c r="J189" i="21"/>
  <c r="I189" i="21"/>
  <c r="H189" i="21"/>
  <c r="G189" i="21"/>
  <c r="J188" i="21"/>
  <c r="I188" i="21"/>
  <c r="H188" i="21"/>
  <c r="G188" i="21"/>
  <c r="J187" i="21"/>
  <c r="I187" i="21"/>
  <c r="H187" i="21"/>
  <c r="G187" i="21"/>
  <c r="R185" i="21"/>
  <c r="Q185" i="21"/>
  <c r="Q183" i="21" s="1"/>
  <c r="P185" i="21"/>
  <c r="O185" i="21"/>
  <c r="N185" i="21"/>
  <c r="N183" i="21" s="1"/>
  <c r="M185" i="21"/>
  <c r="M183" i="21" s="1"/>
  <c r="I183" i="21" s="1"/>
  <c r="L185" i="21"/>
  <c r="K185" i="21"/>
  <c r="G185" i="21" s="1"/>
  <c r="H185" i="21"/>
  <c r="P183" i="21"/>
  <c r="L183" i="21"/>
  <c r="H183" i="21" s="1"/>
  <c r="J182" i="21"/>
  <c r="I182" i="21"/>
  <c r="H182" i="21"/>
  <c r="G182" i="21"/>
  <c r="R180" i="21"/>
  <c r="Q180" i="21"/>
  <c r="P180" i="21"/>
  <c r="H180" i="21" s="1"/>
  <c r="O180" i="21"/>
  <c r="N180" i="21"/>
  <c r="J180" i="21" s="1"/>
  <c r="M180" i="21"/>
  <c r="L180" i="21"/>
  <c r="K180" i="21"/>
  <c r="G180" i="21" s="1"/>
  <c r="J179" i="21"/>
  <c r="I179" i="21"/>
  <c r="H179" i="21"/>
  <c r="G179" i="21"/>
  <c r="R177" i="21"/>
  <c r="Q177" i="21"/>
  <c r="P177" i="21"/>
  <c r="O177" i="21"/>
  <c r="G177" i="21" s="1"/>
  <c r="N177" i="21"/>
  <c r="M177" i="21"/>
  <c r="I177" i="21" s="1"/>
  <c r="L177" i="21"/>
  <c r="H177" i="21" s="1"/>
  <c r="K177" i="21"/>
  <c r="J177" i="21"/>
  <c r="R176" i="21"/>
  <c r="R174" i="21" s="1"/>
  <c r="Q176" i="21"/>
  <c r="P176" i="21"/>
  <c r="P174" i="21" s="1"/>
  <c r="O176" i="21"/>
  <c r="O174" i="21" s="1"/>
  <c r="N176" i="21"/>
  <c r="N174" i="21" s="1"/>
  <c r="M176" i="21"/>
  <c r="M174" i="21" s="1"/>
  <c r="L176" i="21"/>
  <c r="L174" i="21" s="1"/>
  <c r="K176" i="21"/>
  <c r="K174" i="21" s="1"/>
  <c r="J176" i="21"/>
  <c r="Q174" i="21"/>
  <c r="R173" i="21"/>
  <c r="Q173" i="21"/>
  <c r="P173" i="21"/>
  <c r="P171" i="21" s="1"/>
  <c r="O173" i="21"/>
  <c r="O171" i="21" s="1"/>
  <c r="N173" i="21"/>
  <c r="N171" i="21" s="1"/>
  <c r="M173" i="21"/>
  <c r="I173" i="21" s="1"/>
  <c r="L173" i="21"/>
  <c r="K173" i="21"/>
  <c r="G173" i="21" s="1"/>
  <c r="R171" i="21"/>
  <c r="Q171" i="21"/>
  <c r="J170" i="21"/>
  <c r="I170" i="21"/>
  <c r="H170" i="21"/>
  <c r="G170" i="21"/>
  <c r="R168" i="21"/>
  <c r="Q168" i="21"/>
  <c r="I168" i="21" s="1"/>
  <c r="P168" i="21"/>
  <c r="O168" i="21"/>
  <c r="N168" i="21"/>
  <c r="J168" i="21" s="1"/>
  <c r="M168" i="21"/>
  <c r="L168" i="21"/>
  <c r="H168" i="21" s="1"/>
  <c r="K168" i="21"/>
  <c r="G168" i="21"/>
  <c r="R167" i="21"/>
  <c r="Q167" i="21"/>
  <c r="P167" i="21"/>
  <c r="O167" i="21"/>
  <c r="N167" i="21"/>
  <c r="M167" i="21"/>
  <c r="I167" i="21" s="1"/>
  <c r="L167" i="21"/>
  <c r="K167" i="21"/>
  <c r="G167" i="21" s="1"/>
  <c r="J167" i="21"/>
  <c r="H167" i="21"/>
  <c r="R165" i="21"/>
  <c r="Q165" i="21"/>
  <c r="P165" i="21"/>
  <c r="O165" i="21"/>
  <c r="N165" i="21"/>
  <c r="M165" i="21"/>
  <c r="I165" i="21" s="1"/>
  <c r="L165" i="21"/>
  <c r="H165" i="21" s="1"/>
  <c r="K165" i="21"/>
  <c r="J165" i="21"/>
  <c r="R162" i="21"/>
  <c r="R160" i="21" s="1"/>
  <c r="Q162" i="21"/>
  <c r="Q160" i="21" s="1"/>
  <c r="P162" i="21"/>
  <c r="P160" i="21" s="1"/>
  <c r="O162" i="21"/>
  <c r="O160" i="21" s="1"/>
  <c r="N162" i="21"/>
  <c r="N160" i="21" s="1"/>
  <c r="M162" i="21"/>
  <c r="I162" i="21" s="1"/>
  <c r="L162" i="21"/>
  <c r="L160" i="21" s="1"/>
  <c r="K162" i="21"/>
  <c r="G162" i="21" s="1"/>
  <c r="J159" i="21"/>
  <c r="I159" i="21"/>
  <c r="H159" i="21"/>
  <c r="G159" i="21"/>
  <c r="R157" i="21"/>
  <c r="Q157" i="21"/>
  <c r="P157" i="21"/>
  <c r="O157" i="21"/>
  <c r="N157" i="21"/>
  <c r="M157" i="21"/>
  <c r="I157" i="21" s="1"/>
  <c r="L157" i="21"/>
  <c r="K157" i="21"/>
  <c r="G157" i="21" s="1"/>
  <c r="J157" i="21"/>
  <c r="H157" i="21"/>
  <c r="J156" i="21"/>
  <c r="I156" i="21"/>
  <c r="H156" i="21"/>
  <c r="G156" i="21"/>
  <c r="R154" i="21"/>
  <c r="Q154" i="21"/>
  <c r="P154" i="21"/>
  <c r="O154" i="21"/>
  <c r="N154" i="21"/>
  <c r="M154" i="21"/>
  <c r="L154" i="21"/>
  <c r="H154" i="21" s="1"/>
  <c r="K154" i="21"/>
  <c r="J154" i="21"/>
  <c r="G154" i="21"/>
  <c r="J153" i="21"/>
  <c r="I153" i="21"/>
  <c r="H153" i="21"/>
  <c r="G153" i="21"/>
  <c r="R151" i="21"/>
  <c r="Q151" i="21"/>
  <c r="P151" i="21"/>
  <c r="O151" i="21"/>
  <c r="N151" i="21"/>
  <c r="J151" i="21" s="1"/>
  <c r="M151" i="21"/>
  <c r="L151" i="21"/>
  <c r="K151" i="21"/>
  <c r="G151" i="21" s="1"/>
  <c r="I151" i="21"/>
  <c r="H151" i="21"/>
  <c r="J150" i="21"/>
  <c r="I150" i="21"/>
  <c r="H150" i="21"/>
  <c r="G150" i="21"/>
  <c r="R148" i="21"/>
  <c r="Q148" i="21"/>
  <c r="P148" i="21"/>
  <c r="O148" i="21"/>
  <c r="N148" i="21"/>
  <c r="J148" i="21" s="1"/>
  <c r="M148" i="21"/>
  <c r="L148" i="21"/>
  <c r="K148" i="21"/>
  <c r="G148" i="21" s="1"/>
  <c r="I148" i="21"/>
  <c r="H148" i="21"/>
  <c r="R147" i="21"/>
  <c r="R145" i="21" s="1"/>
  <c r="Q147" i="21"/>
  <c r="P147" i="21"/>
  <c r="O147" i="21"/>
  <c r="O145" i="21" s="1"/>
  <c r="N147" i="21"/>
  <c r="N145" i="21" s="1"/>
  <c r="M147" i="21"/>
  <c r="I147" i="21" s="1"/>
  <c r="L147" i="21"/>
  <c r="H147" i="21" s="1"/>
  <c r="K147" i="21"/>
  <c r="Q145" i="21"/>
  <c r="P145" i="21"/>
  <c r="M145" i="21"/>
  <c r="I145" i="21" s="1"/>
  <c r="R142" i="21"/>
  <c r="R140" i="21" s="1"/>
  <c r="Q142" i="21"/>
  <c r="P142" i="21"/>
  <c r="O142" i="21"/>
  <c r="O140" i="21" s="1"/>
  <c r="N142" i="21"/>
  <c r="N140" i="21" s="1"/>
  <c r="M142" i="21"/>
  <c r="I142" i="21" s="1"/>
  <c r="L142" i="21"/>
  <c r="K142" i="21"/>
  <c r="G142" i="21" s="1"/>
  <c r="H142" i="21"/>
  <c r="Q140" i="21"/>
  <c r="P140" i="21"/>
  <c r="L140" i="21"/>
  <c r="R139" i="21"/>
  <c r="Q139" i="21"/>
  <c r="P139" i="21"/>
  <c r="O139" i="21"/>
  <c r="N139" i="21"/>
  <c r="N131" i="21" s="1"/>
  <c r="M139" i="21"/>
  <c r="L139" i="21"/>
  <c r="H139" i="21" s="1"/>
  <c r="K139" i="21"/>
  <c r="J138" i="21"/>
  <c r="I138" i="21"/>
  <c r="H138" i="21"/>
  <c r="G138" i="21"/>
  <c r="R137" i="21"/>
  <c r="J137" i="21" s="1"/>
  <c r="Q137" i="21"/>
  <c r="I137" i="21" s="1"/>
  <c r="P137" i="21"/>
  <c r="H137" i="21" s="1"/>
  <c r="O137" i="21"/>
  <c r="G137" i="21" s="1"/>
  <c r="J136" i="21"/>
  <c r="I136" i="21"/>
  <c r="H136" i="21"/>
  <c r="G136" i="21"/>
  <c r="J135" i="21"/>
  <c r="I135" i="21"/>
  <c r="H135" i="21"/>
  <c r="G135" i="21"/>
  <c r="J134" i="21"/>
  <c r="I134" i="21"/>
  <c r="H134" i="21"/>
  <c r="G134" i="21"/>
  <c r="J133" i="21"/>
  <c r="I133" i="21"/>
  <c r="H133" i="21"/>
  <c r="G133" i="21"/>
  <c r="R131" i="21"/>
  <c r="L131" i="21"/>
  <c r="K131" i="21"/>
  <c r="J130" i="21"/>
  <c r="I130" i="21"/>
  <c r="H130" i="21"/>
  <c r="G130" i="21"/>
  <c r="J129" i="21"/>
  <c r="I129" i="21"/>
  <c r="H129" i="21"/>
  <c r="G129" i="21"/>
  <c r="J128" i="21"/>
  <c r="I128" i="21"/>
  <c r="H128" i="21"/>
  <c r="G128" i="21"/>
  <c r="J127" i="21"/>
  <c r="I127" i="21"/>
  <c r="H127" i="21"/>
  <c r="G127" i="21"/>
  <c r="R125" i="21"/>
  <c r="Q125" i="21"/>
  <c r="I125" i="21" s="1"/>
  <c r="P125" i="21"/>
  <c r="O125" i="21"/>
  <c r="N125" i="21"/>
  <c r="J125" i="21" s="1"/>
  <c r="M125" i="21"/>
  <c r="L125" i="21"/>
  <c r="H125" i="21" s="1"/>
  <c r="K125" i="21"/>
  <c r="G125" i="21" s="1"/>
  <c r="J124" i="21"/>
  <c r="I124" i="21"/>
  <c r="H124" i="21"/>
  <c r="G124" i="21"/>
  <c r="R122" i="21"/>
  <c r="Q122" i="21"/>
  <c r="P122" i="21"/>
  <c r="O122" i="21"/>
  <c r="N122" i="21"/>
  <c r="M122" i="21"/>
  <c r="I122" i="21" s="1"/>
  <c r="L122" i="21"/>
  <c r="K122" i="21"/>
  <c r="G122" i="21" s="1"/>
  <c r="J122" i="21"/>
  <c r="H122" i="21"/>
  <c r="J121" i="21"/>
  <c r="I121" i="21"/>
  <c r="H121" i="21"/>
  <c r="G121" i="21"/>
  <c r="J120" i="21"/>
  <c r="I120" i="21"/>
  <c r="H120" i="21"/>
  <c r="G120" i="21"/>
  <c r="J119" i="21"/>
  <c r="I119" i="21"/>
  <c r="H119" i="21"/>
  <c r="G119" i="21"/>
  <c r="J118" i="21"/>
  <c r="I118" i="21"/>
  <c r="H118" i="21"/>
  <c r="G118" i="21"/>
  <c r="R117" i="21"/>
  <c r="Q117" i="21"/>
  <c r="Q115" i="21" s="1"/>
  <c r="P117" i="21"/>
  <c r="P115" i="21" s="1"/>
  <c r="O117" i="21"/>
  <c r="O115" i="21" s="1"/>
  <c r="N117" i="21"/>
  <c r="N115" i="21" s="1"/>
  <c r="M117" i="21"/>
  <c r="I117" i="21" s="1"/>
  <c r="L117" i="21"/>
  <c r="K117" i="21"/>
  <c r="K115" i="21" s="1"/>
  <c r="G115" i="21" s="1"/>
  <c r="G117" i="21"/>
  <c r="R115" i="21"/>
  <c r="J114" i="21"/>
  <c r="I114" i="21"/>
  <c r="H114" i="21"/>
  <c r="G114" i="21"/>
  <c r="J113" i="21"/>
  <c r="I113" i="21"/>
  <c r="H113" i="21"/>
  <c r="G113" i="21"/>
  <c r="J112" i="21"/>
  <c r="I112" i="21"/>
  <c r="H112" i="21"/>
  <c r="G112" i="21"/>
  <c r="R110" i="21"/>
  <c r="Q110" i="21"/>
  <c r="P110" i="21"/>
  <c r="O110" i="21"/>
  <c r="N110" i="21"/>
  <c r="J110" i="21" s="1"/>
  <c r="M110" i="21"/>
  <c r="I110" i="21" s="1"/>
  <c r="L110" i="21"/>
  <c r="H110" i="21" s="1"/>
  <c r="K110" i="21"/>
  <c r="G110" i="21"/>
  <c r="J109" i="21"/>
  <c r="I109" i="21"/>
  <c r="H109" i="21"/>
  <c r="G109" i="21"/>
  <c r="J108" i="21"/>
  <c r="I108" i="21"/>
  <c r="H108" i="21"/>
  <c r="G108" i="21"/>
  <c r="J107" i="21"/>
  <c r="I107" i="21"/>
  <c r="H107" i="21"/>
  <c r="G107" i="21"/>
  <c r="J106" i="21"/>
  <c r="I106" i="21"/>
  <c r="H106" i="21"/>
  <c r="G106" i="21"/>
  <c r="R105" i="21"/>
  <c r="R102" i="21" s="1"/>
  <c r="Q105" i="21"/>
  <c r="I105" i="21" s="1"/>
  <c r="P105" i="21"/>
  <c r="H105" i="21" s="1"/>
  <c r="O105" i="21"/>
  <c r="G105" i="21" s="1"/>
  <c r="J104" i="21"/>
  <c r="I104" i="21"/>
  <c r="H104" i="21"/>
  <c r="G104" i="21"/>
  <c r="N102" i="21"/>
  <c r="M102" i="21"/>
  <c r="L102" i="21"/>
  <c r="K102" i="21"/>
  <c r="J101" i="21"/>
  <c r="I101" i="21"/>
  <c r="H101" i="21"/>
  <c r="G101" i="21"/>
  <c r="J100" i="21"/>
  <c r="I100" i="21"/>
  <c r="H100" i="21"/>
  <c r="G100" i="21"/>
  <c r="J99" i="21"/>
  <c r="I99" i="21"/>
  <c r="H99" i="21"/>
  <c r="G99" i="21"/>
  <c r="R98" i="21"/>
  <c r="R96" i="21" s="1"/>
  <c r="Q98" i="21"/>
  <c r="Q96" i="21" s="1"/>
  <c r="P98" i="21"/>
  <c r="P96" i="21" s="1"/>
  <c r="O98" i="21"/>
  <c r="N98" i="21"/>
  <c r="M98" i="21"/>
  <c r="I98" i="21" s="1"/>
  <c r="L98" i="21"/>
  <c r="K98" i="21"/>
  <c r="J98" i="21"/>
  <c r="G98" i="21"/>
  <c r="O96" i="21"/>
  <c r="N96" i="21"/>
  <c r="K96" i="21"/>
  <c r="J95" i="21"/>
  <c r="I95" i="21"/>
  <c r="H95" i="21"/>
  <c r="G95" i="21"/>
  <c r="J94" i="21"/>
  <c r="I94" i="21"/>
  <c r="H94" i="21"/>
  <c r="G94" i="21"/>
  <c r="R92" i="21"/>
  <c r="Q92" i="21"/>
  <c r="P92" i="21"/>
  <c r="H92" i="21" s="1"/>
  <c r="O92" i="21"/>
  <c r="N92" i="21"/>
  <c r="J92" i="21" s="1"/>
  <c r="M92" i="21"/>
  <c r="L92" i="21"/>
  <c r="K92" i="21"/>
  <c r="G92" i="21" s="1"/>
  <c r="J89" i="21"/>
  <c r="I89" i="21"/>
  <c r="H89" i="21"/>
  <c r="G89" i="21"/>
  <c r="R87" i="21"/>
  <c r="Q87" i="21"/>
  <c r="P87" i="21"/>
  <c r="O87" i="21"/>
  <c r="N87" i="21"/>
  <c r="M87" i="21"/>
  <c r="I87" i="21" s="1"/>
  <c r="L87" i="21"/>
  <c r="K87" i="21"/>
  <c r="J87" i="21"/>
  <c r="H87" i="21"/>
  <c r="G87" i="21"/>
  <c r="J86" i="21"/>
  <c r="I86" i="21"/>
  <c r="H86" i="21"/>
  <c r="G86" i="21"/>
  <c r="R84" i="21"/>
  <c r="Q84" i="21"/>
  <c r="P84" i="21"/>
  <c r="O84" i="21"/>
  <c r="N84" i="21"/>
  <c r="M84" i="21"/>
  <c r="I84" i="21" s="1"/>
  <c r="L84" i="21"/>
  <c r="K84" i="21"/>
  <c r="J84" i="21"/>
  <c r="H84" i="21"/>
  <c r="G84" i="21"/>
  <c r="J83" i="21"/>
  <c r="I83" i="21"/>
  <c r="H83" i="21"/>
  <c r="G83" i="21"/>
  <c r="R81" i="21"/>
  <c r="Q81" i="21"/>
  <c r="P81" i="21"/>
  <c r="O81" i="21"/>
  <c r="G81" i="21" s="1"/>
  <c r="N81" i="21"/>
  <c r="M81" i="21"/>
  <c r="I81" i="21" s="1"/>
  <c r="L81" i="21"/>
  <c r="H81" i="21" s="1"/>
  <c r="K81" i="21"/>
  <c r="J81" i="21"/>
  <c r="J80" i="21"/>
  <c r="I80" i="21"/>
  <c r="H80" i="21"/>
  <c r="G80" i="21"/>
  <c r="R78" i="21"/>
  <c r="Q78" i="21"/>
  <c r="I78" i="21" s="1"/>
  <c r="P78" i="21"/>
  <c r="O78" i="21"/>
  <c r="N78" i="21"/>
  <c r="J78" i="21" s="1"/>
  <c r="M78" i="21"/>
  <c r="L78" i="21"/>
  <c r="H78" i="21" s="1"/>
  <c r="K78" i="21"/>
  <c r="G78" i="21"/>
  <c r="J77" i="21"/>
  <c r="I77" i="21"/>
  <c r="H77" i="21"/>
  <c r="G77" i="21"/>
  <c r="J76" i="21"/>
  <c r="I76" i="21"/>
  <c r="H76" i="21"/>
  <c r="G76" i="21"/>
  <c r="R74" i="21"/>
  <c r="Q74" i="21"/>
  <c r="P74" i="21"/>
  <c r="O74" i="21"/>
  <c r="N74" i="21"/>
  <c r="M74" i="21"/>
  <c r="I74" i="21" s="1"/>
  <c r="L74" i="21"/>
  <c r="K74" i="21"/>
  <c r="G74" i="21" s="1"/>
  <c r="J74" i="21"/>
  <c r="H74" i="21"/>
  <c r="J73" i="21"/>
  <c r="I73" i="21"/>
  <c r="H73" i="21"/>
  <c r="G73" i="21"/>
  <c r="R71" i="21"/>
  <c r="Q71" i="21"/>
  <c r="P71" i="21"/>
  <c r="O71" i="21"/>
  <c r="N71" i="21"/>
  <c r="M71" i="21"/>
  <c r="L71" i="21"/>
  <c r="H71" i="21" s="1"/>
  <c r="K71" i="21"/>
  <c r="J71" i="21"/>
  <c r="I71" i="21"/>
  <c r="G71" i="21"/>
  <c r="J70" i="21"/>
  <c r="I70" i="21"/>
  <c r="H70" i="21"/>
  <c r="G70" i="21"/>
  <c r="J69" i="21"/>
  <c r="I69" i="21"/>
  <c r="H69" i="21"/>
  <c r="G69" i="21"/>
  <c r="J68" i="21"/>
  <c r="I68" i="21"/>
  <c r="H68" i="21"/>
  <c r="G68" i="21"/>
  <c r="R66" i="21"/>
  <c r="Q66" i="21"/>
  <c r="P66" i="21"/>
  <c r="P64" i="21" s="1"/>
  <c r="O66" i="21"/>
  <c r="N66" i="21"/>
  <c r="N64" i="21" s="1"/>
  <c r="M66" i="21"/>
  <c r="L66" i="21"/>
  <c r="K66" i="21"/>
  <c r="J66" i="21"/>
  <c r="G66" i="21"/>
  <c r="O64" i="21"/>
  <c r="K64" i="21"/>
  <c r="J63" i="21"/>
  <c r="I63" i="21"/>
  <c r="H63" i="21"/>
  <c r="G63" i="21"/>
  <c r="R61" i="21"/>
  <c r="R46" i="21" s="1"/>
  <c r="Q61" i="21"/>
  <c r="P61" i="21"/>
  <c r="O61" i="21"/>
  <c r="N61" i="21"/>
  <c r="M61" i="21"/>
  <c r="I61" i="21" s="1"/>
  <c r="L61" i="21"/>
  <c r="K61" i="21"/>
  <c r="G61" i="21" s="1"/>
  <c r="J61" i="21"/>
  <c r="H61" i="21"/>
  <c r="J60" i="21"/>
  <c r="I60" i="21"/>
  <c r="H60" i="21"/>
  <c r="G60" i="21"/>
  <c r="J59" i="21"/>
  <c r="I59" i="21"/>
  <c r="H59" i="21"/>
  <c r="G59" i="21"/>
  <c r="J58" i="21"/>
  <c r="I58" i="21"/>
  <c r="H58" i="21"/>
  <c r="G58" i="21"/>
  <c r="R57" i="21"/>
  <c r="Q57" i="21"/>
  <c r="P57" i="21"/>
  <c r="O57" i="21"/>
  <c r="N57" i="21"/>
  <c r="M57" i="21"/>
  <c r="L57" i="21"/>
  <c r="H57" i="21" s="1"/>
  <c r="K57" i="21"/>
  <c r="J57" i="21"/>
  <c r="I57" i="21"/>
  <c r="G57" i="21"/>
  <c r="J56" i="21"/>
  <c r="I56" i="21"/>
  <c r="H56" i="21"/>
  <c r="G56" i="21"/>
  <c r="R54" i="21"/>
  <c r="Q54" i="21"/>
  <c r="P54" i="21"/>
  <c r="O54" i="21"/>
  <c r="N54" i="21"/>
  <c r="M54" i="21"/>
  <c r="L54" i="21"/>
  <c r="H54" i="21" s="1"/>
  <c r="K54" i="21"/>
  <c r="J54" i="21"/>
  <c r="I54" i="21"/>
  <c r="G54" i="21"/>
  <c r="J53" i="21"/>
  <c r="I53" i="21"/>
  <c r="H53" i="21"/>
  <c r="G53" i="21"/>
  <c r="R51" i="21"/>
  <c r="Q51" i="21"/>
  <c r="P51" i="21"/>
  <c r="O51" i="21"/>
  <c r="N51" i="21"/>
  <c r="M51" i="21"/>
  <c r="L51" i="21"/>
  <c r="K51" i="21"/>
  <c r="J51" i="21"/>
  <c r="G51" i="21"/>
  <c r="J50" i="21"/>
  <c r="I50" i="21"/>
  <c r="H50" i="21"/>
  <c r="G50" i="21"/>
  <c r="R48" i="21"/>
  <c r="Q48" i="21"/>
  <c r="Q46" i="21" s="1"/>
  <c r="P48" i="21"/>
  <c r="H48" i="21" s="1"/>
  <c r="O48" i="21"/>
  <c r="O46" i="21" s="1"/>
  <c r="N48" i="21"/>
  <c r="J48" i="21" s="1"/>
  <c r="M48" i="21"/>
  <c r="L48" i="21"/>
  <c r="K48" i="21"/>
  <c r="N46" i="21"/>
  <c r="J46" i="21" s="1"/>
  <c r="J45" i="21"/>
  <c r="I45" i="21"/>
  <c r="H45" i="21"/>
  <c r="G45" i="21"/>
  <c r="J44" i="21"/>
  <c r="I44" i="21"/>
  <c r="H44" i="21"/>
  <c r="G44" i="21"/>
  <c r="J43" i="21"/>
  <c r="I43" i="21"/>
  <c r="H43" i="21"/>
  <c r="G43" i="21"/>
  <c r="R41" i="21"/>
  <c r="R39" i="21" s="1"/>
  <c r="Q41" i="21"/>
  <c r="Q39" i="21" s="1"/>
  <c r="P41" i="21"/>
  <c r="O41" i="21"/>
  <c r="N41" i="21"/>
  <c r="N39" i="21" s="1"/>
  <c r="M41" i="21"/>
  <c r="I41" i="21" s="1"/>
  <c r="L41" i="21"/>
  <c r="K41" i="21"/>
  <c r="G41" i="21" s="1"/>
  <c r="J41" i="21"/>
  <c r="H41" i="21"/>
  <c r="P39" i="21"/>
  <c r="O39" i="21"/>
  <c r="L39" i="21"/>
  <c r="H39" i="21" s="1"/>
  <c r="K39" i="21"/>
  <c r="J38" i="21"/>
  <c r="I38" i="21"/>
  <c r="H38" i="21"/>
  <c r="G38" i="21"/>
  <c r="R36" i="21"/>
  <c r="Q36" i="21"/>
  <c r="P36" i="21"/>
  <c r="O36" i="21"/>
  <c r="N36" i="21"/>
  <c r="M36" i="21"/>
  <c r="I36" i="21" s="1"/>
  <c r="L36" i="21"/>
  <c r="K36" i="21"/>
  <c r="G36" i="21" s="1"/>
  <c r="J36" i="21"/>
  <c r="H36" i="21"/>
  <c r="R35" i="21"/>
  <c r="Q35" i="21"/>
  <c r="Q33" i="21" s="1"/>
  <c r="P35" i="21"/>
  <c r="P33" i="21" s="1"/>
  <c r="O35" i="21"/>
  <c r="O33" i="21" s="1"/>
  <c r="N35" i="21"/>
  <c r="J35" i="21" s="1"/>
  <c r="M35" i="21"/>
  <c r="L35" i="21"/>
  <c r="L33" i="21" s="1"/>
  <c r="H33" i="21" s="1"/>
  <c r="K35" i="21"/>
  <c r="H35" i="21"/>
  <c r="R33" i="21"/>
  <c r="J32" i="21"/>
  <c r="I32" i="21"/>
  <c r="H32" i="21"/>
  <c r="G32" i="21"/>
  <c r="R30" i="21"/>
  <c r="Q30" i="21"/>
  <c r="P30" i="21"/>
  <c r="O30" i="21"/>
  <c r="N30" i="21"/>
  <c r="J30" i="21" s="1"/>
  <c r="M30" i="21"/>
  <c r="I30" i="21" s="1"/>
  <c r="L30" i="21"/>
  <c r="K30" i="21"/>
  <c r="G30" i="21" s="1"/>
  <c r="H30" i="21"/>
  <c r="J29" i="21"/>
  <c r="I29" i="21"/>
  <c r="H29" i="21"/>
  <c r="G29" i="21"/>
  <c r="R27" i="21"/>
  <c r="Q27" i="21"/>
  <c r="P27" i="21"/>
  <c r="H27" i="21" s="1"/>
  <c r="O27" i="21"/>
  <c r="N27" i="21"/>
  <c r="J27" i="21" s="1"/>
  <c r="M27" i="21"/>
  <c r="I27" i="21" s="1"/>
  <c r="L27" i="21"/>
  <c r="K27" i="21"/>
  <c r="G27" i="21" s="1"/>
  <c r="R26" i="21"/>
  <c r="R22" i="21" s="1"/>
  <c r="Q26" i="21"/>
  <c r="P26" i="21"/>
  <c r="P22" i="21" s="1"/>
  <c r="O26" i="21"/>
  <c r="O22" i="21" s="1"/>
  <c r="N26" i="21"/>
  <c r="N22" i="21" s="1"/>
  <c r="M26" i="21"/>
  <c r="L26" i="21"/>
  <c r="H26" i="21" s="1"/>
  <c r="K26" i="21"/>
  <c r="K22" i="21" s="1"/>
  <c r="J26" i="21"/>
  <c r="J25" i="21"/>
  <c r="I25" i="21"/>
  <c r="H25" i="21"/>
  <c r="G25" i="21"/>
  <c r="J24" i="21"/>
  <c r="I24" i="21"/>
  <c r="H24" i="21"/>
  <c r="G24" i="21"/>
  <c r="Q22" i="21"/>
  <c r="M22" i="21"/>
  <c r="J21" i="21"/>
  <c r="I21" i="21"/>
  <c r="H21" i="21"/>
  <c r="G21" i="21"/>
  <c r="J20" i="21"/>
  <c r="I20" i="21"/>
  <c r="H20" i="21"/>
  <c r="G20" i="21"/>
  <c r="R18" i="21"/>
  <c r="Q18" i="21"/>
  <c r="P18" i="21"/>
  <c r="O18" i="21"/>
  <c r="G18" i="21" s="1"/>
  <c r="N18" i="21"/>
  <c r="M18" i="21"/>
  <c r="I18" i="21" s="1"/>
  <c r="L18" i="21"/>
  <c r="H18" i="21" s="1"/>
  <c r="K18" i="21"/>
  <c r="J18" i="21"/>
  <c r="J17" i="21"/>
  <c r="I17" i="21"/>
  <c r="H17" i="21"/>
  <c r="G17" i="21"/>
  <c r="J16" i="21"/>
  <c r="I16" i="21"/>
  <c r="H16" i="21"/>
  <c r="G16" i="21"/>
  <c r="R15" i="21"/>
  <c r="R13" i="21" s="1"/>
  <c r="Q15" i="21"/>
  <c r="Q13" i="21" s="1"/>
  <c r="P15" i="21"/>
  <c r="P13" i="21" s="1"/>
  <c r="O15" i="21"/>
  <c r="O13" i="21" s="1"/>
  <c r="N15" i="21"/>
  <c r="J15" i="21" s="1"/>
  <c r="M15" i="21"/>
  <c r="L15" i="21"/>
  <c r="L13" i="21" s="1"/>
  <c r="K15" i="21"/>
  <c r="K13" i="21" s="1"/>
  <c r="O142" i="20"/>
  <c r="K142" i="20"/>
  <c r="F142" i="20"/>
  <c r="E142" i="20"/>
  <c r="D142" i="20"/>
  <c r="S141" i="20"/>
  <c r="W141" i="20" s="1"/>
  <c r="R141" i="20"/>
  <c r="V141" i="20" s="1"/>
  <c r="Q141" i="20"/>
  <c r="U141" i="20" s="1"/>
  <c r="P141" i="20"/>
  <c r="T141" i="20" s="1"/>
  <c r="G141" i="20"/>
  <c r="F141" i="20"/>
  <c r="E141" i="20"/>
  <c r="D141" i="20"/>
  <c r="G140" i="20"/>
  <c r="G138" i="20" s="1"/>
  <c r="F140" i="20"/>
  <c r="F138" i="20" s="1"/>
  <c r="E140" i="20"/>
  <c r="D140" i="20"/>
  <c r="D138" i="20" s="1"/>
  <c r="O138" i="20"/>
  <c r="N138" i="20"/>
  <c r="M138" i="20"/>
  <c r="M85" i="20" s="1"/>
  <c r="L138" i="20"/>
  <c r="K138" i="20"/>
  <c r="J138" i="20"/>
  <c r="I138" i="20"/>
  <c r="H138" i="20"/>
  <c r="E138" i="20"/>
  <c r="G137" i="20"/>
  <c r="G135" i="20" s="1"/>
  <c r="F137" i="20"/>
  <c r="F135" i="20" s="1"/>
  <c r="E137" i="20"/>
  <c r="D137" i="20"/>
  <c r="D135" i="20" s="1"/>
  <c r="G136" i="20"/>
  <c r="F136" i="20"/>
  <c r="E136" i="20"/>
  <c r="D136" i="20"/>
  <c r="O135" i="20"/>
  <c r="O85" i="20" s="1"/>
  <c r="N135" i="20"/>
  <c r="M135" i="20"/>
  <c r="L135" i="20"/>
  <c r="E135" i="20"/>
  <c r="S130" i="20"/>
  <c r="W130" i="20" s="1"/>
  <c r="R130" i="20"/>
  <c r="V130" i="20" s="1"/>
  <c r="Q130" i="20"/>
  <c r="U130" i="20" s="1"/>
  <c r="P130" i="20"/>
  <c r="T130" i="20" s="1"/>
  <c r="G130" i="20"/>
  <c r="F130" i="20"/>
  <c r="E130" i="20"/>
  <c r="D130" i="20"/>
  <c r="K129" i="20"/>
  <c r="J129" i="20"/>
  <c r="I129" i="20"/>
  <c r="H129" i="20"/>
  <c r="G129" i="20"/>
  <c r="F129" i="20"/>
  <c r="E129" i="20"/>
  <c r="D129" i="20"/>
  <c r="S127" i="20"/>
  <c r="W127" i="20" s="1"/>
  <c r="R127" i="20"/>
  <c r="V127" i="20" s="1"/>
  <c r="Q127" i="20"/>
  <c r="U127" i="20" s="1"/>
  <c r="P127" i="20"/>
  <c r="T127" i="20" s="1"/>
  <c r="G127" i="20"/>
  <c r="F127" i="20"/>
  <c r="E127" i="20"/>
  <c r="D127" i="20"/>
  <c r="G126" i="20"/>
  <c r="F126" i="20"/>
  <c r="E126" i="20"/>
  <c r="D126" i="20"/>
  <c r="G125" i="20"/>
  <c r="F125" i="20"/>
  <c r="E125" i="20"/>
  <c r="D125" i="20"/>
  <c r="G120" i="20"/>
  <c r="F120" i="20"/>
  <c r="E120" i="20"/>
  <c r="D120" i="20"/>
  <c r="G119" i="20"/>
  <c r="F119" i="20"/>
  <c r="E119" i="20"/>
  <c r="D119" i="20"/>
  <c r="S118" i="20"/>
  <c r="W118" i="20" s="1"/>
  <c r="R118" i="20"/>
  <c r="V118" i="20" s="1"/>
  <c r="Q118" i="20"/>
  <c r="U118" i="20" s="1"/>
  <c r="P118" i="20"/>
  <c r="T118" i="20" s="1"/>
  <c r="G118" i="20"/>
  <c r="F118" i="20"/>
  <c r="E118" i="20"/>
  <c r="D118" i="20"/>
  <c r="G117" i="20"/>
  <c r="F117" i="20"/>
  <c r="E117" i="20"/>
  <c r="D117" i="20"/>
  <c r="G116" i="20"/>
  <c r="F116" i="20"/>
  <c r="E116" i="20"/>
  <c r="D116" i="20"/>
  <c r="G115" i="20"/>
  <c r="F115" i="20"/>
  <c r="E115" i="20"/>
  <c r="D115" i="20"/>
  <c r="G114" i="20"/>
  <c r="F114" i="20"/>
  <c r="E114" i="20"/>
  <c r="D114" i="20"/>
  <c r="S113" i="20"/>
  <c r="W113" i="20" s="1"/>
  <c r="R113" i="20"/>
  <c r="V113" i="20" s="1"/>
  <c r="Q113" i="20"/>
  <c r="U113" i="20" s="1"/>
  <c r="P113" i="20"/>
  <c r="T113" i="20" s="1"/>
  <c r="G113" i="20"/>
  <c r="F113" i="20"/>
  <c r="E113" i="20"/>
  <c r="D113" i="20"/>
  <c r="S112" i="20"/>
  <c r="W112" i="20" s="1"/>
  <c r="R112" i="20"/>
  <c r="V112" i="20" s="1"/>
  <c r="Q112" i="20"/>
  <c r="U112" i="20" s="1"/>
  <c r="P112" i="20"/>
  <c r="T112" i="20" s="1"/>
  <c r="G112" i="20"/>
  <c r="F112" i="20"/>
  <c r="E112" i="20"/>
  <c r="D112" i="20"/>
  <c r="S107" i="20"/>
  <c r="W107" i="20" s="1"/>
  <c r="R107" i="20"/>
  <c r="V107" i="20" s="1"/>
  <c r="Q107" i="20"/>
  <c r="U107" i="20" s="1"/>
  <c r="P107" i="20"/>
  <c r="T107" i="20" s="1"/>
  <c r="G107" i="20"/>
  <c r="F107" i="20"/>
  <c r="E107" i="20"/>
  <c r="D107" i="20"/>
  <c r="S105" i="20"/>
  <c r="W105" i="20" s="1"/>
  <c r="R105" i="20"/>
  <c r="V105" i="20" s="1"/>
  <c r="Q105" i="20"/>
  <c r="U105" i="20" s="1"/>
  <c r="P105" i="20"/>
  <c r="T105" i="20" s="1"/>
  <c r="G105" i="20"/>
  <c r="F105" i="20"/>
  <c r="E105" i="20"/>
  <c r="E100" i="20" s="1"/>
  <c r="E99" i="20" s="1"/>
  <c r="D105" i="20"/>
  <c r="G103" i="20"/>
  <c r="G100" i="20" s="1"/>
  <c r="G99" i="20" s="1"/>
  <c r="F103" i="20"/>
  <c r="F100" i="20" s="1"/>
  <c r="E103" i="20"/>
  <c r="K100" i="20"/>
  <c r="J100" i="20"/>
  <c r="J99" i="20" s="1"/>
  <c r="I100" i="20"/>
  <c r="I99" i="20" s="1"/>
  <c r="I85" i="20" s="1"/>
  <c r="H100" i="20"/>
  <c r="H99" i="20" s="1"/>
  <c r="H85" i="20" s="1"/>
  <c r="D100" i="20"/>
  <c r="D99" i="20" s="1"/>
  <c r="D85" i="20" s="1"/>
  <c r="K99" i="20"/>
  <c r="F99" i="20"/>
  <c r="S98" i="20"/>
  <c r="W98" i="20" s="1"/>
  <c r="R98" i="20"/>
  <c r="V98" i="20" s="1"/>
  <c r="Q98" i="20"/>
  <c r="U98" i="20" s="1"/>
  <c r="P98" i="20"/>
  <c r="T98" i="20" s="1"/>
  <c r="G98" i="20"/>
  <c r="F98" i="20"/>
  <c r="E98" i="20"/>
  <c r="D98" i="20"/>
  <c r="S97" i="20"/>
  <c r="W97" i="20" s="1"/>
  <c r="R97" i="20"/>
  <c r="V97" i="20" s="1"/>
  <c r="Q97" i="20"/>
  <c r="U97" i="20" s="1"/>
  <c r="P97" i="20"/>
  <c r="T97" i="20" s="1"/>
  <c r="G97" i="20"/>
  <c r="F97" i="20"/>
  <c r="E97" i="20"/>
  <c r="D97" i="20"/>
  <c r="K95" i="20"/>
  <c r="J95" i="20"/>
  <c r="I95" i="20"/>
  <c r="H95" i="20"/>
  <c r="G95" i="20"/>
  <c r="F95" i="20"/>
  <c r="E95" i="20"/>
  <c r="D95" i="20"/>
  <c r="S94" i="20"/>
  <c r="W94" i="20" s="1"/>
  <c r="R94" i="20"/>
  <c r="V94" i="20" s="1"/>
  <c r="Q94" i="20"/>
  <c r="U94" i="20" s="1"/>
  <c r="P94" i="20"/>
  <c r="T94" i="20" s="1"/>
  <c r="G94" i="20"/>
  <c r="F94" i="20"/>
  <c r="E94" i="20"/>
  <c r="D94" i="20"/>
  <c r="S93" i="20"/>
  <c r="W93" i="20" s="1"/>
  <c r="R93" i="20"/>
  <c r="V93" i="20" s="1"/>
  <c r="Q93" i="20"/>
  <c r="U93" i="20" s="1"/>
  <c r="P93" i="20"/>
  <c r="T93" i="20" s="1"/>
  <c r="G93" i="20"/>
  <c r="F93" i="20"/>
  <c r="E93" i="20"/>
  <c r="D93" i="20"/>
  <c r="S91" i="20"/>
  <c r="W91" i="20" s="1"/>
  <c r="R91" i="20"/>
  <c r="V91" i="20" s="1"/>
  <c r="Q91" i="20"/>
  <c r="U91" i="20" s="1"/>
  <c r="P91" i="20"/>
  <c r="T91" i="20" s="1"/>
  <c r="G91" i="20"/>
  <c r="F91" i="20"/>
  <c r="E91" i="20"/>
  <c r="D91" i="20"/>
  <c r="K90" i="20"/>
  <c r="J90" i="20"/>
  <c r="I90" i="20"/>
  <c r="H90" i="20"/>
  <c r="G90" i="20"/>
  <c r="F90" i="20"/>
  <c r="F85" i="20" s="1"/>
  <c r="E90" i="20"/>
  <c r="D90" i="20"/>
  <c r="N85" i="20"/>
  <c r="L85" i="20"/>
  <c r="G83" i="20"/>
  <c r="F83" i="20"/>
  <c r="E83" i="20"/>
  <c r="D83" i="20"/>
  <c r="O82" i="20"/>
  <c r="O66" i="20" s="1"/>
  <c r="N82" i="20"/>
  <c r="M82" i="20"/>
  <c r="M66" i="20" s="1"/>
  <c r="L82" i="20"/>
  <c r="L66" i="20" s="1"/>
  <c r="L8" i="20" s="1"/>
  <c r="L143" i="20" s="1"/>
  <c r="L145" i="20" s="1"/>
  <c r="G82" i="20"/>
  <c r="F82" i="20"/>
  <c r="E82" i="20"/>
  <c r="D82" i="20"/>
  <c r="S80" i="20"/>
  <c r="W80" i="20" s="1"/>
  <c r="R80" i="20"/>
  <c r="V80" i="20" s="1"/>
  <c r="Q80" i="20"/>
  <c r="U80" i="20" s="1"/>
  <c r="P80" i="20"/>
  <c r="T80" i="20" s="1"/>
  <c r="G80" i="20"/>
  <c r="F80" i="20"/>
  <c r="E80" i="20"/>
  <c r="D80" i="20"/>
  <c r="G79" i="20"/>
  <c r="G77" i="20" s="1"/>
  <c r="G75" i="20" s="1"/>
  <c r="F79" i="20"/>
  <c r="E79" i="20"/>
  <c r="E77" i="20" s="1"/>
  <c r="E75" i="20" s="1"/>
  <c r="D79" i="20"/>
  <c r="D77" i="20" s="1"/>
  <c r="D75" i="20" s="1"/>
  <c r="D66" i="20" s="1"/>
  <c r="G78" i="20"/>
  <c r="F78" i="20"/>
  <c r="E78" i="20"/>
  <c r="D78" i="20"/>
  <c r="K77" i="20"/>
  <c r="J77" i="20"/>
  <c r="I77" i="20"/>
  <c r="H77" i="20"/>
  <c r="F77" i="20"/>
  <c r="S76" i="20"/>
  <c r="W76" i="20" s="1"/>
  <c r="R76" i="20"/>
  <c r="V76" i="20" s="1"/>
  <c r="Q76" i="20"/>
  <c r="U76" i="20" s="1"/>
  <c r="P76" i="20"/>
  <c r="T76" i="20" s="1"/>
  <c r="G76" i="20"/>
  <c r="F76" i="20"/>
  <c r="E76" i="20"/>
  <c r="D76" i="20"/>
  <c r="K75" i="20"/>
  <c r="K66" i="20" s="1"/>
  <c r="J75" i="20"/>
  <c r="I75" i="20"/>
  <c r="I66" i="20" s="1"/>
  <c r="H75" i="20"/>
  <c r="H66" i="20" s="1"/>
  <c r="F75" i="20"/>
  <c r="G74" i="20"/>
  <c r="F74" i="20"/>
  <c r="E74" i="20"/>
  <c r="E73" i="20" s="1"/>
  <c r="D74" i="20"/>
  <c r="D73" i="20" s="1"/>
  <c r="O73" i="20"/>
  <c r="N73" i="20"/>
  <c r="M73" i="20"/>
  <c r="L73" i="20"/>
  <c r="G73" i="20"/>
  <c r="F73" i="20"/>
  <c r="N66" i="20"/>
  <c r="J66" i="20"/>
  <c r="S59" i="20"/>
  <c r="W59" i="20" s="1"/>
  <c r="R59" i="20"/>
  <c r="V59" i="20" s="1"/>
  <c r="Q59" i="20"/>
  <c r="U59" i="20" s="1"/>
  <c r="P59" i="20"/>
  <c r="T59" i="20" s="1"/>
  <c r="G59" i="20"/>
  <c r="F59" i="20"/>
  <c r="E59" i="20"/>
  <c r="D59" i="20"/>
  <c r="S58" i="20"/>
  <c r="W58" i="20" s="1"/>
  <c r="R58" i="20"/>
  <c r="V58" i="20" s="1"/>
  <c r="Q58" i="20"/>
  <c r="U58" i="20" s="1"/>
  <c r="P58" i="20"/>
  <c r="T58" i="20" s="1"/>
  <c r="G58" i="20"/>
  <c r="F58" i="20"/>
  <c r="E58" i="20"/>
  <c r="D58" i="20"/>
  <c r="K57" i="20"/>
  <c r="G57" i="20" s="1"/>
  <c r="J57" i="20"/>
  <c r="I57" i="20"/>
  <c r="E57" i="20" s="1"/>
  <c r="H57" i="20"/>
  <c r="D57" i="20" s="1"/>
  <c r="F57" i="20"/>
  <c r="G56" i="20"/>
  <c r="F56" i="20"/>
  <c r="E56" i="20"/>
  <c r="D56" i="20"/>
  <c r="S51" i="20"/>
  <c r="W51" i="20" s="1"/>
  <c r="R51" i="20"/>
  <c r="V51" i="20" s="1"/>
  <c r="Q51" i="20"/>
  <c r="U51" i="20" s="1"/>
  <c r="P51" i="20"/>
  <c r="T51" i="20" s="1"/>
  <c r="G51" i="20"/>
  <c r="F51" i="20"/>
  <c r="E51" i="20"/>
  <c r="D51" i="20"/>
  <c r="S49" i="20"/>
  <c r="W49" i="20" s="1"/>
  <c r="R49" i="20"/>
  <c r="V49" i="20" s="1"/>
  <c r="Q49" i="20"/>
  <c r="U49" i="20" s="1"/>
  <c r="P49" i="20"/>
  <c r="T49" i="20" s="1"/>
  <c r="G49" i="20"/>
  <c r="F49" i="20"/>
  <c r="E49" i="20"/>
  <c r="D49" i="20"/>
  <c r="S47" i="20"/>
  <c r="W47" i="20" s="1"/>
  <c r="R47" i="20"/>
  <c r="V47" i="20" s="1"/>
  <c r="Q47" i="20"/>
  <c r="U47" i="20" s="1"/>
  <c r="P47" i="20"/>
  <c r="T47" i="20" s="1"/>
  <c r="G47" i="20"/>
  <c r="F47" i="20"/>
  <c r="E47" i="20"/>
  <c r="D47" i="20"/>
  <c r="S45" i="20"/>
  <c r="W45" i="20" s="1"/>
  <c r="R45" i="20"/>
  <c r="V45" i="20" s="1"/>
  <c r="Q45" i="20"/>
  <c r="U45" i="20" s="1"/>
  <c r="P45" i="20"/>
  <c r="T45" i="20" s="1"/>
  <c r="G45" i="20"/>
  <c r="F45" i="20"/>
  <c r="E45" i="20"/>
  <c r="D45" i="20"/>
  <c r="S44" i="20"/>
  <c r="W44" i="20" s="1"/>
  <c r="R44" i="20"/>
  <c r="V44" i="20" s="1"/>
  <c r="Q44" i="20"/>
  <c r="U44" i="20" s="1"/>
  <c r="P44" i="20"/>
  <c r="T44" i="20" s="1"/>
  <c r="G44" i="20"/>
  <c r="F44" i="20"/>
  <c r="E44" i="20"/>
  <c r="D44" i="20"/>
  <c r="S43" i="20"/>
  <c r="W43" i="20" s="1"/>
  <c r="R43" i="20"/>
  <c r="V43" i="20" s="1"/>
  <c r="Q43" i="20"/>
  <c r="U43" i="20" s="1"/>
  <c r="P43" i="20"/>
  <c r="T43" i="20" s="1"/>
  <c r="G43" i="20"/>
  <c r="F43" i="20"/>
  <c r="E43" i="20"/>
  <c r="D43" i="20"/>
  <c r="S41" i="20"/>
  <c r="W41" i="20" s="1"/>
  <c r="R41" i="20"/>
  <c r="V41" i="20" s="1"/>
  <c r="Q41" i="20"/>
  <c r="U41" i="20" s="1"/>
  <c r="P41" i="20"/>
  <c r="T41" i="20" s="1"/>
  <c r="G41" i="20"/>
  <c r="F41" i="20"/>
  <c r="E41" i="20"/>
  <c r="D41" i="20"/>
  <c r="S40" i="20"/>
  <c r="W40" i="20" s="1"/>
  <c r="R40" i="20"/>
  <c r="V40" i="20" s="1"/>
  <c r="Q40" i="20"/>
  <c r="U40" i="20" s="1"/>
  <c r="P40" i="20"/>
  <c r="T40" i="20" s="1"/>
  <c r="G40" i="20"/>
  <c r="F40" i="20"/>
  <c r="E40" i="20"/>
  <c r="D40" i="20"/>
  <c r="S38" i="20"/>
  <c r="W38" i="20" s="1"/>
  <c r="R38" i="20"/>
  <c r="V38" i="20" s="1"/>
  <c r="Q38" i="20"/>
  <c r="U38" i="20" s="1"/>
  <c r="P38" i="20"/>
  <c r="T38" i="20" s="1"/>
  <c r="G38" i="20"/>
  <c r="F38" i="20"/>
  <c r="E38" i="20"/>
  <c r="D38" i="20"/>
  <c r="K37" i="20"/>
  <c r="G37" i="20" s="1"/>
  <c r="J37" i="20"/>
  <c r="I37" i="20"/>
  <c r="E37" i="20" s="1"/>
  <c r="H37" i="20"/>
  <c r="D37" i="20" s="1"/>
  <c r="F37" i="20"/>
  <c r="S36" i="20"/>
  <c r="W36" i="20" s="1"/>
  <c r="R36" i="20"/>
  <c r="V36" i="20" s="1"/>
  <c r="Q36" i="20"/>
  <c r="U36" i="20" s="1"/>
  <c r="P36" i="20"/>
  <c r="T36" i="20" s="1"/>
  <c r="S35" i="20"/>
  <c r="W35" i="20" s="1"/>
  <c r="R35" i="20"/>
  <c r="V35" i="20" s="1"/>
  <c r="Q35" i="20"/>
  <c r="U35" i="20" s="1"/>
  <c r="P35" i="20"/>
  <c r="T35" i="20" s="1"/>
  <c r="S34" i="20"/>
  <c r="W34" i="20" s="1"/>
  <c r="R34" i="20"/>
  <c r="V34" i="20" s="1"/>
  <c r="Q34" i="20"/>
  <c r="U34" i="20" s="1"/>
  <c r="P34" i="20"/>
  <c r="T34" i="20" s="1"/>
  <c r="S33" i="20"/>
  <c r="W33" i="20" s="1"/>
  <c r="R33" i="20"/>
  <c r="V33" i="20" s="1"/>
  <c r="Q33" i="20"/>
  <c r="U33" i="20" s="1"/>
  <c r="P33" i="20"/>
  <c r="T33" i="20" s="1"/>
  <c r="K32" i="20"/>
  <c r="J32" i="20"/>
  <c r="I32" i="20"/>
  <c r="H32" i="20"/>
  <c r="P32" i="20" s="1"/>
  <c r="T32" i="20" s="1"/>
  <c r="S31" i="20"/>
  <c r="W31" i="20" s="1"/>
  <c r="R31" i="20"/>
  <c r="V31" i="20" s="1"/>
  <c r="Q31" i="20"/>
  <c r="U31" i="20" s="1"/>
  <c r="P31" i="20"/>
  <c r="T31" i="20" s="1"/>
  <c r="S30" i="20"/>
  <c r="W30" i="20" s="1"/>
  <c r="R30" i="20"/>
  <c r="V30" i="20" s="1"/>
  <c r="Q30" i="20"/>
  <c r="U30" i="20" s="1"/>
  <c r="P30" i="20"/>
  <c r="T30" i="20" s="1"/>
  <c r="S29" i="20"/>
  <c r="W29" i="20" s="1"/>
  <c r="R29" i="20"/>
  <c r="V29" i="20" s="1"/>
  <c r="Q29" i="20"/>
  <c r="U29" i="20" s="1"/>
  <c r="P29" i="20"/>
  <c r="T29" i="20" s="1"/>
  <c r="S28" i="20"/>
  <c r="W28" i="20" s="1"/>
  <c r="R28" i="20"/>
  <c r="V28" i="20" s="1"/>
  <c r="Q28" i="20"/>
  <c r="U28" i="20" s="1"/>
  <c r="P28" i="20"/>
  <c r="T28" i="20" s="1"/>
  <c r="K27" i="20"/>
  <c r="S27" i="20" s="1"/>
  <c r="W27" i="20" s="1"/>
  <c r="J27" i="20"/>
  <c r="R27" i="20" s="1"/>
  <c r="V27" i="20" s="1"/>
  <c r="I27" i="20"/>
  <c r="H27" i="20"/>
  <c r="P27" i="20" s="1"/>
  <c r="T27" i="20" s="1"/>
  <c r="S26" i="20"/>
  <c r="W26" i="20" s="1"/>
  <c r="R26" i="20"/>
  <c r="V26" i="20" s="1"/>
  <c r="Q26" i="20"/>
  <c r="U26" i="20" s="1"/>
  <c r="P26" i="20"/>
  <c r="T26" i="20" s="1"/>
  <c r="K25" i="20"/>
  <c r="K24" i="20" s="1"/>
  <c r="G24" i="20" s="1"/>
  <c r="I25" i="20"/>
  <c r="E25" i="20" s="1"/>
  <c r="I24" i="20"/>
  <c r="E24" i="20" s="1"/>
  <c r="S23" i="20"/>
  <c r="W23" i="20" s="1"/>
  <c r="R23" i="20"/>
  <c r="V23" i="20" s="1"/>
  <c r="Q23" i="20"/>
  <c r="U23" i="20" s="1"/>
  <c r="P23" i="20"/>
  <c r="T23" i="20" s="1"/>
  <c r="S22" i="20"/>
  <c r="W22" i="20" s="1"/>
  <c r="R22" i="20"/>
  <c r="V22" i="20" s="1"/>
  <c r="Q22" i="20"/>
  <c r="U22" i="20" s="1"/>
  <c r="P22" i="20"/>
  <c r="T22" i="20" s="1"/>
  <c r="S21" i="20"/>
  <c r="W21" i="20" s="1"/>
  <c r="R21" i="20"/>
  <c r="V21" i="20" s="1"/>
  <c r="Q21" i="20"/>
  <c r="U21" i="20" s="1"/>
  <c r="P21" i="20"/>
  <c r="T21" i="20" s="1"/>
  <c r="S20" i="20"/>
  <c r="W20" i="20" s="1"/>
  <c r="R20" i="20"/>
  <c r="V20" i="20" s="1"/>
  <c r="Q20" i="20"/>
  <c r="U20" i="20" s="1"/>
  <c r="P20" i="20"/>
  <c r="T20" i="20" s="1"/>
  <c r="K19" i="20"/>
  <c r="J19" i="20"/>
  <c r="I19" i="20"/>
  <c r="H19" i="20"/>
  <c r="S18" i="20"/>
  <c r="W18" i="20" s="1"/>
  <c r="R18" i="20"/>
  <c r="V18" i="20" s="1"/>
  <c r="Q18" i="20"/>
  <c r="U18" i="20" s="1"/>
  <c r="P18" i="20"/>
  <c r="T18" i="20" s="1"/>
  <c r="S17" i="20"/>
  <c r="W17" i="20" s="1"/>
  <c r="R17" i="20"/>
  <c r="V17" i="20" s="1"/>
  <c r="Q17" i="20"/>
  <c r="U17" i="20" s="1"/>
  <c r="P17" i="20"/>
  <c r="T17" i="20" s="1"/>
  <c r="S16" i="20"/>
  <c r="W16" i="20" s="1"/>
  <c r="R16" i="20"/>
  <c r="V16" i="20" s="1"/>
  <c r="Q16" i="20"/>
  <c r="U16" i="20" s="1"/>
  <c r="P16" i="20"/>
  <c r="T16" i="20" s="1"/>
  <c r="S15" i="20"/>
  <c r="W15" i="20" s="1"/>
  <c r="R15" i="20"/>
  <c r="V15" i="20" s="1"/>
  <c r="Q15" i="20"/>
  <c r="U15" i="20" s="1"/>
  <c r="P15" i="20"/>
  <c r="T15" i="20" s="1"/>
  <c r="K14" i="20"/>
  <c r="K13" i="20" s="1"/>
  <c r="J14" i="20"/>
  <c r="I14" i="20"/>
  <c r="H14" i="20"/>
  <c r="H13" i="20" s="1"/>
  <c r="H10" i="20" s="1"/>
  <c r="J13" i="20"/>
  <c r="F13" i="20" s="1"/>
  <c r="I13" i="20"/>
  <c r="E13" i="20" s="1"/>
  <c r="S12" i="20"/>
  <c r="W12" i="20" s="1"/>
  <c r="R12" i="20"/>
  <c r="V12" i="20" s="1"/>
  <c r="Q12" i="20"/>
  <c r="U12" i="20" s="1"/>
  <c r="P12" i="20"/>
  <c r="T12" i="20" s="1"/>
  <c r="G12" i="20"/>
  <c r="F12" i="20"/>
  <c r="E12" i="20"/>
  <c r="D12" i="20"/>
  <c r="S11" i="20"/>
  <c r="W11" i="20" s="1"/>
  <c r="R11" i="20"/>
  <c r="V11" i="20" s="1"/>
  <c r="Q11" i="20"/>
  <c r="U11" i="20" s="1"/>
  <c r="P11" i="20"/>
  <c r="T11" i="20" s="1"/>
  <c r="G11" i="20"/>
  <c r="F11" i="20"/>
  <c r="E11" i="20"/>
  <c r="D11" i="20"/>
  <c r="J10" i="20"/>
  <c r="F10" i="20" s="1"/>
  <c r="I10" i="20"/>
  <c r="E10" i="20" s="1"/>
  <c r="R309" i="19"/>
  <c r="R307" i="19" s="1"/>
  <c r="R305" i="19" s="1"/>
  <c r="Q309" i="19"/>
  <c r="P309" i="19"/>
  <c r="N309" i="19"/>
  <c r="M309" i="19"/>
  <c r="L309" i="19"/>
  <c r="K309" i="19"/>
  <c r="P307" i="19"/>
  <c r="P305" i="19" s="1"/>
  <c r="M307" i="19"/>
  <c r="M305" i="19" s="1"/>
  <c r="O305" i="19"/>
  <c r="J304" i="19"/>
  <c r="I304" i="19"/>
  <c r="H304" i="19"/>
  <c r="G304" i="19"/>
  <c r="J303" i="19"/>
  <c r="I303" i="19"/>
  <c r="H303" i="19"/>
  <c r="G303" i="19"/>
  <c r="R301" i="19"/>
  <c r="Q301" i="19"/>
  <c r="P301" i="19"/>
  <c r="O301" i="19"/>
  <c r="N301" i="19"/>
  <c r="J301" i="19" s="1"/>
  <c r="M301" i="19"/>
  <c r="L301" i="19"/>
  <c r="H301" i="19" s="1"/>
  <c r="K301" i="19"/>
  <c r="I301" i="19"/>
  <c r="J299" i="19"/>
  <c r="I299" i="19"/>
  <c r="H299" i="19"/>
  <c r="G299" i="19"/>
  <c r="R297" i="19"/>
  <c r="Q297" i="19"/>
  <c r="P297" i="19"/>
  <c r="H297" i="19" s="1"/>
  <c r="O297" i="19"/>
  <c r="N297" i="19"/>
  <c r="J297" i="19" s="1"/>
  <c r="M297" i="19"/>
  <c r="I297" i="19" s="1"/>
  <c r="L297" i="19"/>
  <c r="K297" i="19"/>
  <c r="G297" i="19" s="1"/>
  <c r="R296" i="19"/>
  <c r="Q296" i="19"/>
  <c r="Q294" i="19" s="1"/>
  <c r="P296" i="19"/>
  <c r="O296" i="19"/>
  <c r="O294" i="19" s="1"/>
  <c r="N296" i="19"/>
  <c r="J296" i="19" s="1"/>
  <c r="M296" i="19"/>
  <c r="I296" i="19" s="1"/>
  <c r="L296" i="19"/>
  <c r="L294" i="19" s="1"/>
  <c r="K296" i="19"/>
  <c r="G296" i="19" s="1"/>
  <c r="R294" i="19"/>
  <c r="R273" i="19" s="1"/>
  <c r="N294" i="19"/>
  <c r="M294" i="19"/>
  <c r="J293" i="19"/>
  <c r="I293" i="19"/>
  <c r="H293" i="19"/>
  <c r="G293" i="19"/>
  <c r="R291" i="19"/>
  <c r="Q291" i="19"/>
  <c r="P291" i="19"/>
  <c r="O291" i="19"/>
  <c r="N291" i="19"/>
  <c r="J291" i="19" s="1"/>
  <c r="M291" i="19"/>
  <c r="L291" i="19"/>
  <c r="H291" i="19" s="1"/>
  <c r="K291" i="19"/>
  <c r="G291" i="19" s="1"/>
  <c r="I291" i="19"/>
  <c r="J290" i="19"/>
  <c r="I290" i="19"/>
  <c r="H290" i="19"/>
  <c r="G290" i="19"/>
  <c r="R288" i="19"/>
  <c r="Q288" i="19"/>
  <c r="P288" i="19"/>
  <c r="O288" i="19"/>
  <c r="N288" i="19"/>
  <c r="J288" i="19" s="1"/>
  <c r="M288" i="19"/>
  <c r="L288" i="19"/>
  <c r="H288" i="19" s="1"/>
  <c r="K288" i="19"/>
  <c r="G288" i="19" s="1"/>
  <c r="I288" i="19"/>
  <c r="J287" i="19"/>
  <c r="I287" i="19"/>
  <c r="H287" i="19"/>
  <c r="G287" i="19"/>
  <c r="R285" i="19"/>
  <c r="Q285" i="19"/>
  <c r="P285" i="19"/>
  <c r="O285" i="19"/>
  <c r="N285" i="19"/>
  <c r="J285" i="19" s="1"/>
  <c r="M285" i="19"/>
  <c r="L285" i="19"/>
  <c r="H285" i="19" s="1"/>
  <c r="K285" i="19"/>
  <c r="G285" i="19" s="1"/>
  <c r="I285" i="19"/>
  <c r="J284" i="19"/>
  <c r="I284" i="19"/>
  <c r="H284" i="19"/>
  <c r="G284" i="19"/>
  <c r="R282" i="19"/>
  <c r="Q282" i="19"/>
  <c r="P282" i="19"/>
  <c r="O282" i="19"/>
  <c r="N282" i="19"/>
  <c r="J282" i="19" s="1"/>
  <c r="M282" i="19"/>
  <c r="L282" i="19"/>
  <c r="H282" i="19" s="1"/>
  <c r="K282" i="19"/>
  <c r="G282" i="19" s="1"/>
  <c r="I282" i="19"/>
  <c r="J281" i="19"/>
  <c r="I281" i="19"/>
  <c r="H281" i="19"/>
  <c r="G281" i="19"/>
  <c r="R279" i="19"/>
  <c r="Q279" i="19"/>
  <c r="P279" i="19"/>
  <c r="O279" i="19"/>
  <c r="N279" i="19"/>
  <c r="J279" i="19" s="1"/>
  <c r="M279" i="19"/>
  <c r="L279" i="19"/>
  <c r="H279" i="19" s="1"/>
  <c r="K279" i="19"/>
  <c r="G279" i="19" s="1"/>
  <c r="I279" i="19"/>
  <c r="J278" i="19"/>
  <c r="I278" i="19"/>
  <c r="H278" i="19"/>
  <c r="G278" i="19"/>
  <c r="J277" i="19"/>
  <c r="I277" i="19"/>
  <c r="H277" i="19"/>
  <c r="G277" i="19"/>
  <c r="R275" i="19"/>
  <c r="Q275" i="19"/>
  <c r="P275" i="19"/>
  <c r="O275" i="19"/>
  <c r="N275" i="19"/>
  <c r="M275" i="19"/>
  <c r="I275" i="19" s="1"/>
  <c r="L275" i="19"/>
  <c r="K275" i="19"/>
  <c r="J275" i="19"/>
  <c r="H275" i="19"/>
  <c r="J272" i="19"/>
  <c r="I272" i="19"/>
  <c r="H272" i="19"/>
  <c r="G272" i="19"/>
  <c r="R270" i="19"/>
  <c r="Q270" i="19"/>
  <c r="P270" i="19"/>
  <c r="O270" i="19"/>
  <c r="N270" i="19"/>
  <c r="J270" i="19" s="1"/>
  <c r="M270" i="19"/>
  <c r="L270" i="19"/>
  <c r="H270" i="19" s="1"/>
  <c r="K270" i="19"/>
  <c r="I270" i="19"/>
  <c r="G270" i="19"/>
  <c r="J269" i="19"/>
  <c r="I269" i="19"/>
  <c r="H269" i="19"/>
  <c r="G269" i="19"/>
  <c r="R267" i="19"/>
  <c r="Q267" i="19"/>
  <c r="P267" i="19"/>
  <c r="O267" i="19"/>
  <c r="N267" i="19"/>
  <c r="J267" i="19" s="1"/>
  <c r="M267" i="19"/>
  <c r="L267" i="19"/>
  <c r="H267" i="19" s="1"/>
  <c r="K267" i="19"/>
  <c r="I267" i="19"/>
  <c r="G267" i="19"/>
  <c r="J266" i="19"/>
  <c r="I266" i="19"/>
  <c r="H266" i="19"/>
  <c r="G266" i="19"/>
  <c r="R264" i="19"/>
  <c r="Q264" i="19"/>
  <c r="Q242" i="19" s="1"/>
  <c r="P264" i="19"/>
  <c r="O264" i="19"/>
  <c r="N264" i="19"/>
  <c r="J264" i="19" s="1"/>
  <c r="M264" i="19"/>
  <c r="L264" i="19"/>
  <c r="H264" i="19" s="1"/>
  <c r="K264" i="19"/>
  <c r="J263" i="19"/>
  <c r="I263" i="19"/>
  <c r="H263" i="19"/>
  <c r="G263" i="19"/>
  <c r="R262" i="19"/>
  <c r="N262" i="19"/>
  <c r="M262" i="19"/>
  <c r="M260" i="19" s="1"/>
  <c r="I260" i="19" s="1"/>
  <c r="L262" i="19"/>
  <c r="H262" i="19" s="1"/>
  <c r="K262" i="19"/>
  <c r="G262" i="19"/>
  <c r="Q260" i="19"/>
  <c r="P260" i="19"/>
  <c r="O260" i="19"/>
  <c r="N260" i="19"/>
  <c r="K260" i="19"/>
  <c r="G260" i="19" s="1"/>
  <c r="J259" i="19"/>
  <c r="I259" i="19"/>
  <c r="H259" i="19"/>
  <c r="G259" i="19"/>
  <c r="N258" i="19"/>
  <c r="N256" i="19" s="1"/>
  <c r="J256" i="19" s="1"/>
  <c r="M258" i="19"/>
  <c r="M256" i="19" s="1"/>
  <c r="I256" i="19" s="1"/>
  <c r="L258" i="19"/>
  <c r="H258" i="19" s="1"/>
  <c r="K258" i="19"/>
  <c r="J258" i="19"/>
  <c r="I258" i="19"/>
  <c r="G258" i="19"/>
  <c r="R256" i="19"/>
  <c r="Q256" i="19"/>
  <c r="P256" i="19"/>
  <c r="O256" i="19"/>
  <c r="K256" i="19"/>
  <c r="J255" i="19"/>
  <c r="I255" i="19"/>
  <c r="H255" i="19"/>
  <c r="G255" i="19"/>
  <c r="J254" i="19"/>
  <c r="I254" i="19"/>
  <c r="H254" i="19"/>
  <c r="G254" i="19"/>
  <c r="R252" i="19"/>
  <c r="Q252" i="19"/>
  <c r="P252" i="19"/>
  <c r="O252" i="19"/>
  <c r="N252" i="19"/>
  <c r="J252" i="19" s="1"/>
  <c r="M252" i="19"/>
  <c r="L252" i="19"/>
  <c r="H252" i="19" s="1"/>
  <c r="K252" i="19"/>
  <c r="G252" i="19" s="1"/>
  <c r="I252" i="19"/>
  <c r="J251" i="19"/>
  <c r="I251" i="19"/>
  <c r="H251" i="19"/>
  <c r="G251" i="19"/>
  <c r="N250" i="19"/>
  <c r="N248" i="19" s="1"/>
  <c r="J248" i="19" s="1"/>
  <c r="M250" i="19"/>
  <c r="I250" i="19" s="1"/>
  <c r="L250" i="19"/>
  <c r="H250" i="19" s="1"/>
  <c r="K250" i="19"/>
  <c r="G250" i="19" s="1"/>
  <c r="J250" i="19"/>
  <c r="R248" i="19"/>
  <c r="Q248" i="19"/>
  <c r="P248" i="19"/>
  <c r="P242" i="19" s="1"/>
  <c r="O248" i="19"/>
  <c r="M248" i="19"/>
  <c r="J247" i="19"/>
  <c r="I247" i="19"/>
  <c r="H247" i="19"/>
  <c r="G247" i="19"/>
  <c r="R246" i="19"/>
  <c r="R244" i="19" s="1"/>
  <c r="Q246" i="19"/>
  <c r="P246" i="19"/>
  <c r="O246" i="19"/>
  <c r="O244" i="19" s="1"/>
  <c r="N246" i="19"/>
  <c r="M246" i="19"/>
  <c r="L246" i="19"/>
  <c r="H246" i="19" s="1"/>
  <c r="K246" i="19"/>
  <c r="G246" i="19" s="1"/>
  <c r="I246" i="19"/>
  <c r="Q244" i="19"/>
  <c r="P244" i="19"/>
  <c r="M244" i="19"/>
  <c r="J241" i="19"/>
  <c r="I241" i="19"/>
  <c r="H241" i="19"/>
  <c r="G241" i="19"/>
  <c r="R239" i="19"/>
  <c r="Q239" i="19"/>
  <c r="P239" i="19"/>
  <c r="O239" i="19"/>
  <c r="N239" i="19"/>
  <c r="M239" i="19"/>
  <c r="I239" i="19" s="1"/>
  <c r="L239" i="19"/>
  <c r="K239" i="19"/>
  <c r="J239" i="19"/>
  <c r="H239" i="19"/>
  <c r="G239" i="19"/>
  <c r="J238" i="19"/>
  <c r="I238" i="19"/>
  <c r="H238" i="19"/>
  <c r="G238" i="19"/>
  <c r="R236" i="19"/>
  <c r="Q236" i="19"/>
  <c r="P236" i="19"/>
  <c r="O236" i="19"/>
  <c r="G236" i="19" s="1"/>
  <c r="N236" i="19"/>
  <c r="M236" i="19"/>
  <c r="I236" i="19" s="1"/>
  <c r="L236" i="19"/>
  <c r="K236" i="19"/>
  <c r="J236" i="19"/>
  <c r="H236" i="19"/>
  <c r="N235" i="19"/>
  <c r="J235" i="19" s="1"/>
  <c r="M235" i="19"/>
  <c r="L235" i="19"/>
  <c r="H235" i="19" s="1"/>
  <c r="K235" i="19"/>
  <c r="G235" i="19" s="1"/>
  <c r="I235" i="19"/>
  <c r="N234" i="19"/>
  <c r="M234" i="19"/>
  <c r="I234" i="19" s="1"/>
  <c r="L234" i="19"/>
  <c r="K234" i="19"/>
  <c r="G234" i="19" s="1"/>
  <c r="J234" i="19"/>
  <c r="J233" i="19"/>
  <c r="I233" i="19"/>
  <c r="H233" i="19"/>
  <c r="G233" i="19"/>
  <c r="R231" i="19"/>
  <c r="Q231" i="19"/>
  <c r="P231" i="19"/>
  <c r="O231" i="19"/>
  <c r="R230" i="19"/>
  <c r="Q230" i="19"/>
  <c r="P230" i="19"/>
  <c r="O230" i="19"/>
  <c r="N230" i="19"/>
  <c r="M230" i="19"/>
  <c r="L230" i="19"/>
  <c r="H230" i="19" s="1"/>
  <c r="K230" i="19"/>
  <c r="J230" i="19"/>
  <c r="I230" i="19"/>
  <c r="G230" i="19"/>
  <c r="J229" i="19"/>
  <c r="I229" i="19"/>
  <c r="H229" i="19"/>
  <c r="G229" i="19"/>
  <c r="R228" i="19"/>
  <c r="Q228" i="19"/>
  <c r="P228" i="19"/>
  <c r="O228" i="19"/>
  <c r="N228" i="19"/>
  <c r="N226" i="19" s="1"/>
  <c r="M228" i="19"/>
  <c r="L228" i="19"/>
  <c r="K228" i="19"/>
  <c r="J228" i="19"/>
  <c r="G228" i="19"/>
  <c r="P226" i="19"/>
  <c r="O226" i="19"/>
  <c r="K226" i="19"/>
  <c r="G226" i="19" s="1"/>
  <c r="J225" i="19"/>
  <c r="I225" i="19"/>
  <c r="H225" i="19"/>
  <c r="G225" i="19"/>
  <c r="J224" i="19"/>
  <c r="I224" i="19"/>
  <c r="H224" i="19"/>
  <c r="G224" i="19"/>
  <c r="J223" i="19"/>
  <c r="I223" i="19"/>
  <c r="H223" i="19"/>
  <c r="G223" i="19"/>
  <c r="R222" i="19"/>
  <c r="Q222" i="19"/>
  <c r="P222" i="19"/>
  <c r="O222" i="19"/>
  <c r="N222" i="19"/>
  <c r="J222" i="19" s="1"/>
  <c r="M222" i="19"/>
  <c r="L222" i="19"/>
  <c r="H222" i="19" s="1"/>
  <c r="K222" i="19"/>
  <c r="I222" i="19"/>
  <c r="R221" i="19"/>
  <c r="R217" i="19" s="1"/>
  <c r="Q221" i="19"/>
  <c r="P221" i="19"/>
  <c r="P217" i="19" s="1"/>
  <c r="O221" i="19"/>
  <c r="N221" i="19"/>
  <c r="M221" i="19"/>
  <c r="I221" i="19" s="1"/>
  <c r="L221" i="19"/>
  <c r="K221" i="19"/>
  <c r="J221" i="19"/>
  <c r="J220" i="19"/>
  <c r="I220" i="19"/>
  <c r="H220" i="19"/>
  <c r="G220" i="19"/>
  <c r="R219" i="19"/>
  <c r="Q219" i="19"/>
  <c r="P219" i="19"/>
  <c r="O219" i="19"/>
  <c r="O217" i="19" s="1"/>
  <c r="N219" i="19"/>
  <c r="M219" i="19"/>
  <c r="M217" i="19" s="1"/>
  <c r="L219" i="19"/>
  <c r="K219" i="19"/>
  <c r="G219" i="19" s="1"/>
  <c r="H219" i="19"/>
  <c r="Q217" i="19"/>
  <c r="I217" i="19" s="1"/>
  <c r="R216" i="19"/>
  <c r="R214" i="19" s="1"/>
  <c r="Q216" i="19"/>
  <c r="Q214" i="19" s="1"/>
  <c r="P216" i="19"/>
  <c r="O216" i="19"/>
  <c r="N216" i="19"/>
  <c r="N214" i="19" s="1"/>
  <c r="M216" i="19"/>
  <c r="L216" i="19"/>
  <c r="K216" i="19"/>
  <c r="P214" i="19"/>
  <c r="P212" i="19" s="1"/>
  <c r="O214" i="19"/>
  <c r="L214" i="19"/>
  <c r="J211" i="19"/>
  <c r="I211" i="19"/>
  <c r="H211" i="19"/>
  <c r="G211" i="19"/>
  <c r="J210" i="19"/>
  <c r="I210" i="19"/>
  <c r="H210" i="19"/>
  <c r="G210" i="19"/>
  <c r="R208" i="19"/>
  <c r="R183" i="19" s="1"/>
  <c r="Q208" i="19"/>
  <c r="P208" i="19"/>
  <c r="H208" i="19" s="1"/>
  <c r="O208" i="19"/>
  <c r="N208" i="19"/>
  <c r="M208" i="19"/>
  <c r="I208" i="19" s="1"/>
  <c r="L208" i="19"/>
  <c r="K208" i="19"/>
  <c r="J208" i="19"/>
  <c r="J207" i="19"/>
  <c r="I207" i="19"/>
  <c r="H207" i="19"/>
  <c r="G207" i="19"/>
  <c r="R205" i="19"/>
  <c r="Q205" i="19"/>
  <c r="P205" i="19"/>
  <c r="O205" i="19"/>
  <c r="N205" i="19"/>
  <c r="J205" i="19" s="1"/>
  <c r="M205" i="19"/>
  <c r="I205" i="19" s="1"/>
  <c r="L205" i="19"/>
  <c r="H205" i="19" s="1"/>
  <c r="K205" i="19"/>
  <c r="G205" i="19"/>
  <c r="J204" i="19"/>
  <c r="I204" i="19"/>
  <c r="H204" i="19"/>
  <c r="G204" i="19"/>
  <c r="R202" i="19"/>
  <c r="Q202" i="19"/>
  <c r="I202" i="19" s="1"/>
  <c r="P202" i="19"/>
  <c r="O202" i="19"/>
  <c r="N202" i="19"/>
  <c r="J202" i="19" s="1"/>
  <c r="M202" i="19"/>
  <c r="L202" i="19"/>
  <c r="H202" i="19" s="1"/>
  <c r="K202" i="19"/>
  <c r="G202" i="19"/>
  <c r="J201" i="19"/>
  <c r="I201" i="19"/>
  <c r="H201" i="19"/>
  <c r="G201" i="19"/>
  <c r="J200" i="19"/>
  <c r="I200" i="19"/>
  <c r="H200" i="19"/>
  <c r="G200" i="19"/>
  <c r="J199" i="19"/>
  <c r="I199" i="19"/>
  <c r="H199" i="19"/>
  <c r="G199" i="19"/>
  <c r="J198" i="19"/>
  <c r="I198" i="19"/>
  <c r="H198" i="19"/>
  <c r="G198" i="19"/>
  <c r="R196" i="19"/>
  <c r="Q196" i="19"/>
  <c r="P196" i="19"/>
  <c r="O196" i="19"/>
  <c r="N196" i="19"/>
  <c r="M196" i="19"/>
  <c r="I196" i="19" s="1"/>
  <c r="L196" i="19"/>
  <c r="K196" i="19"/>
  <c r="G196" i="19" s="1"/>
  <c r="J196" i="19"/>
  <c r="J195" i="19"/>
  <c r="I195" i="19"/>
  <c r="H195" i="19"/>
  <c r="G195" i="19"/>
  <c r="J194" i="19"/>
  <c r="I194" i="19"/>
  <c r="H194" i="19"/>
  <c r="G194" i="19"/>
  <c r="J193" i="19"/>
  <c r="I193" i="19"/>
  <c r="H193" i="19"/>
  <c r="G193" i="19"/>
  <c r="J192" i="19"/>
  <c r="I192" i="19"/>
  <c r="H192" i="19"/>
  <c r="G192" i="19"/>
  <c r="R190" i="19"/>
  <c r="Q190" i="19"/>
  <c r="P190" i="19"/>
  <c r="O190" i="19"/>
  <c r="N190" i="19"/>
  <c r="J190" i="19" s="1"/>
  <c r="M190" i="19"/>
  <c r="I190" i="19" s="1"/>
  <c r="L190" i="19"/>
  <c r="K190" i="19"/>
  <c r="G190" i="19"/>
  <c r="J189" i="19"/>
  <c r="I189" i="19"/>
  <c r="H189" i="19"/>
  <c r="G189" i="19"/>
  <c r="J188" i="19"/>
  <c r="I188" i="19"/>
  <c r="H188" i="19"/>
  <c r="G188" i="19"/>
  <c r="J187" i="19"/>
  <c r="I187" i="19"/>
  <c r="H187" i="19"/>
  <c r="G187" i="19"/>
  <c r="R185" i="19"/>
  <c r="Q185" i="19"/>
  <c r="P185" i="19"/>
  <c r="O185" i="19"/>
  <c r="O183" i="19" s="1"/>
  <c r="N185" i="19"/>
  <c r="M185" i="19"/>
  <c r="L185" i="19"/>
  <c r="K185" i="19"/>
  <c r="J185" i="19"/>
  <c r="P183" i="19"/>
  <c r="J182" i="19"/>
  <c r="I182" i="19"/>
  <c r="H182" i="19"/>
  <c r="G182" i="19"/>
  <c r="R180" i="19"/>
  <c r="Q180" i="19"/>
  <c r="P180" i="19"/>
  <c r="O180" i="19"/>
  <c r="N180" i="19"/>
  <c r="J180" i="19" s="1"/>
  <c r="M180" i="19"/>
  <c r="L180" i="19"/>
  <c r="H180" i="19" s="1"/>
  <c r="K180" i="19"/>
  <c r="G180" i="19" s="1"/>
  <c r="I180" i="19"/>
  <c r="J179" i="19"/>
  <c r="I179" i="19"/>
  <c r="H179" i="19"/>
  <c r="G179" i="19"/>
  <c r="R177" i="19"/>
  <c r="Q177" i="19"/>
  <c r="P177" i="19"/>
  <c r="O177" i="19"/>
  <c r="N177" i="19"/>
  <c r="J177" i="19" s="1"/>
  <c r="M177" i="19"/>
  <c r="L177" i="19"/>
  <c r="K177" i="19"/>
  <c r="G177" i="19" s="1"/>
  <c r="H177" i="19"/>
  <c r="R176" i="19"/>
  <c r="R174" i="19" s="1"/>
  <c r="Q176" i="19"/>
  <c r="P176" i="19"/>
  <c r="P174" i="19" s="1"/>
  <c r="O176" i="19"/>
  <c r="O174" i="19" s="1"/>
  <c r="N176" i="19"/>
  <c r="M176" i="19"/>
  <c r="L176" i="19"/>
  <c r="L174" i="19" s="1"/>
  <c r="H174" i="19" s="1"/>
  <c r="K176" i="19"/>
  <c r="J176" i="19"/>
  <c r="I176" i="19"/>
  <c r="H176" i="19"/>
  <c r="G176" i="19"/>
  <c r="Q174" i="19"/>
  <c r="N174" i="19"/>
  <c r="J174" i="19" s="1"/>
  <c r="M174" i="19"/>
  <c r="I174" i="19" s="1"/>
  <c r="K174" i="19"/>
  <c r="G174" i="19"/>
  <c r="R173" i="19"/>
  <c r="Q173" i="19"/>
  <c r="Q171" i="19" s="1"/>
  <c r="P173" i="19"/>
  <c r="P171" i="19" s="1"/>
  <c r="O173" i="19"/>
  <c r="O171" i="19" s="1"/>
  <c r="N173" i="19"/>
  <c r="J173" i="19" s="1"/>
  <c r="M173" i="19"/>
  <c r="L173" i="19"/>
  <c r="L171" i="19" s="1"/>
  <c r="K173" i="19"/>
  <c r="G173" i="19" s="1"/>
  <c r="I173" i="19"/>
  <c r="R171" i="19"/>
  <c r="M171" i="19"/>
  <c r="I171" i="19" s="1"/>
  <c r="K171" i="19"/>
  <c r="G171" i="19" s="1"/>
  <c r="J170" i="19"/>
  <c r="I170" i="19"/>
  <c r="H170" i="19"/>
  <c r="G170" i="19"/>
  <c r="R168" i="19"/>
  <c r="Q168" i="19"/>
  <c r="P168" i="19"/>
  <c r="O168" i="19"/>
  <c r="N168" i="19"/>
  <c r="M168" i="19"/>
  <c r="I168" i="19" s="1"/>
  <c r="L168" i="19"/>
  <c r="K168" i="19"/>
  <c r="G168" i="19" s="1"/>
  <c r="J168" i="19"/>
  <c r="H168" i="19"/>
  <c r="R167" i="19"/>
  <c r="Q167" i="19"/>
  <c r="P167" i="19"/>
  <c r="O167" i="19"/>
  <c r="N167" i="19"/>
  <c r="J167" i="19" s="1"/>
  <c r="M167" i="19"/>
  <c r="L167" i="19"/>
  <c r="H167" i="19" s="1"/>
  <c r="K167" i="19"/>
  <c r="R165" i="19"/>
  <c r="R163" i="19" s="1"/>
  <c r="Q165" i="19"/>
  <c r="P165" i="19"/>
  <c r="O165" i="19"/>
  <c r="N165" i="19"/>
  <c r="M165" i="19"/>
  <c r="L165" i="19"/>
  <c r="K165" i="19"/>
  <c r="G165" i="19" s="1"/>
  <c r="I165" i="19"/>
  <c r="R162" i="19"/>
  <c r="Q162" i="19"/>
  <c r="Q160" i="19" s="1"/>
  <c r="P162" i="19"/>
  <c r="O162" i="19"/>
  <c r="N162" i="19"/>
  <c r="N160" i="19" s="1"/>
  <c r="M162" i="19"/>
  <c r="L162" i="19"/>
  <c r="K162" i="19"/>
  <c r="G162" i="19"/>
  <c r="P160" i="19"/>
  <c r="O160" i="19"/>
  <c r="K160" i="19"/>
  <c r="G160" i="19" s="1"/>
  <c r="J159" i="19"/>
  <c r="I159" i="19"/>
  <c r="H159" i="19"/>
  <c r="G159" i="19"/>
  <c r="R157" i="19"/>
  <c r="Q157" i="19"/>
  <c r="P157" i="19"/>
  <c r="O157" i="19"/>
  <c r="N157" i="19"/>
  <c r="J157" i="19" s="1"/>
  <c r="M157" i="19"/>
  <c r="L157" i="19"/>
  <c r="H157" i="19" s="1"/>
  <c r="K157" i="19"/>
  <c r="G157" i="19" s="1"/>
  <c r="I157" i="19"/>
  <c r="J156" i="19"/>
  <c r="I156" i="19"/>
  <c r="H156" i="19"/>
  <c r="G156" i="19"/>
  <c r="R154" i="19"/>
  <c r="Q154" i="19"/>
  <c r="I154" i="19" s="1"/>
  <c r="P154" i="19"/>
  <c r="O154" i="19"/>
  <c r="N154" i="19"/>
  <c r="J154" i="19" s="1"/>
  <c r="M154" i="19"/>
  <c r="L154" i="19"/>
  <c r="K154" i="19"/>
  <c r="G154" i="19" s="1"/>
  <c r="H154" i="19"/>
  <c r="J153" i="19"/>
  <c r="I153" i="19"/>
  <c r="H153" i="19"/>
  <c r="G153" i="19"/>
  <c r="R151" i="19"/>
  <c r="Q151" i="19"/>
  <c r="I151" i="19" s="1"/>
  <c r="P151" i="19"/>
  <c r="P143" i="19" s="1"/>
  <c r="O151" i="19"/>
  <c r="N151" i="19"/>
  <c r="J151" i="19" s="1"/>
  <c r="M151" i="19"/>
  <c r="L151" i="19"/>
  <c r="K151" i="19"/>
  <c r="G151" i="19" s="1"/>
  <c r="J150" i="19"/>
  <c r="I150" i="19"/>
  <c r="H150" i="19"/>
  <c r="G150" i="19"/>
  <c r="R148" i="19"/>
  <c r="Q148" i="19"/>
  <c r="P148" i="19"/>
  <c r="O148" i="19"/>
  <c r="N148" i="19"/>
  <c r="J148" i="19" s="1"/>
  <c r="M148" i="19"/>
  <c r="I148" i="19" s="1"/>
  <c r="L148" i="19"/>
  <c r="K148" i="19"/>
  <c r="G148" i="19" s="1"/>
  <c r="H148" i="19"/>
  <c r="R147" i="19"/>
  <c r="R145" i="19" s="1"/>
  <c r="Q147" i="19"/>
  <c r="Q145" i="19" s="1"/>
  <c r="P147" i="19"/>
  <c r="O147" i="19"/>
  <c r="O145" i="19" s="1"/>
  <c r="N147" i="19"/>
  <c r="J147" i="19" s="1"/>
  <c r="M147" i="19"/>
  <c r="M145" i="19" s="1"/>
  <c r="L147" i="19"/>
  <c r="H147" i="19" s="1"/>
  <c r="K147" i="19"/>
  <c r="I147" i="19"/>
  <c r="P145" i="19"/>
  <c r="N145" i="19"/>
  <c r="K145" i="19"/>
  <c r="K143" i="19" s="1"/>
  <c r="R142" i="19"/>
  <c r="R140" i="19" s="1"/>
  <c r="Q142" i="19"/>
  <c r="P142" i="19"/>
  <c r="O142" i="19"/>
  <c r="N142" i="19"/>
  <c r="M142" i="19"/>
  <c r="L142" i="19"/>
  <c r="K142" i="19"/>
  <c r="Q140" i="19"/>
  <c r="P140" i="19"/>
  <c r="O140" i="19"/>
  <c r="M140" i="19"/>
  <c r="K140" i="19"/>
  <c r="G140" i="19" s="1"/>
  <c r="I140" i="19"/>
  <c r="R139" i="19"/>
  <c r="Q139" i="19"/>
  <c r="P139" i="19"/>
  <c r="O139" i="19"/>
  <c r="G139" i="19" s="1"/>
  <c r="N139" i="19"/>
  <c r="M139" i="19"/>
  <c r="L139" i="19"/>
  <c r="K139" i="19"/>
  <c r="K131" i="19" s="1"/>
  <c r="J139" i="19"/>
  <c r="J138" i="19"/>
  <c r="I138" i="19"/>
  <c r="H138" i="19"/>
  <c r="G138" i="19"/>
  <c r="R137" i="19"/>
  <c r="Q137" i="19"/>
  <c r="I137" i="19" s="1"/>
  <c r="P137" i="19"/>
  <c r="H137" i="19" s="1"/>
  <c r="O137" i="19"/>
  <c r="G137" i="19" s="1"/>
  <c r="J136" i="19"/>
  <c r="I136" i="19"/>
  <c r="H136" i="19"/>
  <c r="G136" i="19"/>
  <c r="J135" i="19"/>
  <c r="I135" i="19"/>
  <c r="H135" i="19"/>
  <c r="G135" i="19"/>
  <c r="J134" i="19"/>
  <c r="I134" i="19"/>
  <c r="H134" i="19"/>
  <c r="G134" i="19"/>
  <c r="J133" i="19"/>
  <c r="I133" i="19"/>
  <c r="H133" i="19"/>
  <c r="G133" i="19"/>
  <c r="Q131" i="19"/>
  <c r="N131" i="19"/>
  <c r="J130" i="19"/>
  <c r="I130" i="19"/>
  <c r="H130" i="19"/>
  <c r="G130" i="19"/>
  <c r="J129" i="19"/>
  <c r="I129" i="19"/>
  <c r="H129" i="19"/>
  <c r="G129" i="19"/>
  <c r="J128" i="19"/>
  <c r="I128" i="19"/>
  <c r="H128" i="19"/>
  <c r="G128" i="19"/>
  <c r="J127" i="19"/>
  <c r="I127" i="19"/>
  <c r="H127" i="19"/>
  <c r="G127" i="19"/>
  <c r="R125" i="19"/>
  <c r="Q125" i="19"/>
  <c r="P125" i="19"/>
  <c r="O125" i="19"/>
  <c r="N125" i="19"/>
  <c r="J125" i="19" s="1"/>
  <c r="M125" i="19"/>
  <c r="L125" i="19"/>
  <c r="H125" i="19" s="1"/>
  <c r="K125" i="19"/>
  <c r="G125" i="19" s="1"/>
  <c r="I125" i="19"/>
  <c r="J124" i="19"/>
  <c r="I124" i="19"/>
  <c r="H124" i="19"/>
  <c r="G124" i="19"/>
  <c r="R122" i="19"/>
  <c r="Q122" i="19"/>
  <c r="P122" i="19"/>
  <c r="O122" i="19"/>
  <c r="N122" i="19"/>
  <c r="M122" i="19"/>
  <c r="I122" i="19" s="1"/>
  <c r="L122" i="19"/>
  <c r="K122" i="19"/>
  <c r="J122" i="19"/>
  <c r="G122" i="19"/>
  <c r="J121" i="19"/>
  <c r="I121" i="19"/>
  <c r="H121" i="19"/>
  <c r="G121" i="19"/>
  <c r="J120" i="19"/>
  <c r="I120" i="19"/>
  <c r="H120" i="19"/>
  <c r="G120" i="19"/>
  <c r="J119" i="19"/>
  <c r="I119" i="19"/>
  <c r="H119" i="19"/>
  <c r="G119" i="19"/>
  <c r="J118" i="19"/>
  <c r="I118" i="19"/>
  <c r="H118" i="19"/>
  <c r="G118" i="19"/>
  <c r="R117" i="19"/>
  <c r="Q117" i="19"/>
  <c r="Q115" i="19" s="1"/>
  <c r="P117" i="19"/>
  <c r="P115" i="19" s="1"/>
  <c r="O117" i="19"/>
  <c r="O115" i="19" s="1"/>
  <c r="N117" i="19"/>
  <c r="J117" i="19" s="1"/>
  <c r="M117" i="19"/>
  <c r="L117" i="19"/>
  <c r="H117" i="19" s="1"/>
  <c r="K117" i="19"/>
  <c r="R115" i="19"/>
  <c r="M115" i="19"/>
  <c r="I115" i="19" s="1"/>
  <c r="L115" i="19"/>
  <c r="H115" i="19" s="1"/>
  <c r="J114" i="19"/>
  <c r="I114" i="19"/>
  <c r="H114" i="19"/>
  <c r="G114" i="19"/>
  <c r="J113" i="19"/>
  <c r="I113" i="19"/>
  <c r="H113" i="19"/>
  <c r="G113" i="19"/>
  <c r="J112" i="19"/>
  <c r="I112" i="19"/>
  <c r="H112" i="19"/>
  <c r="G112" i="19"/>
  <c r="R110" i="19"/>
  <c r="Q110" i="19"/>
  <c r="P110" i="19"/>
  <c r="O110" i="19"/>
  <c r="N110" i="19"/>
  <c r="J110" i="19" s="1"/>
  <c r="M110" i="19"/>
  <c r="L110" i="19"/>
  <c r="H110" i="19" s="1"/>
  <c r="K110" i="19"/>
  <c r="I110" i="19"/>
  <c r="J109" i="19"/>
  <c r="I109" i="19"/>
  <c r="H109" i="19"/>
  <c r="G109" i="19"/>
  <c r="J108" i="19"/>
  <c r="I108" i="19"/>
  <c r="H108" i="19"/>
  <c r="G108" i="19"/>
  <c r="J107" i="19"/>
  <c r="I107" i="19"/>
  <c r="H107" i="19"/>
  <c r="G107" i="19"/>
  <c r="J106" i="19"/>
  <c r="I106" i="19"/>
  <c r="H106" i="19"/>
  <c r="G106" i="19"/>
  <c r="R105" i="19"/>
  <c r="R102" i="19" s="1"/>
  <c r="J102" i="19" s="1"/>
  <c r="Q105" i="19"/>
  <c r="Q102" i="19" s="1"/>
  <c r="P105" i="19"/>
  <c r="H105" i="19" s="1"/>
  <c r="O105" i="19"/>
  <c r="G105" i="19" s="1"/>
  <c r="J104" i="19"/>
  <c r="I104" i="19"/>
  <c r="H104" i="19"/>
  <c r="G104" i="19"/>
  <c r="P102" i="19"/>
  <c r="N102" i="19"/>
  <c r="M102" i="19"/>
  <c r="L102" i="19"/>
  <c r="H102" i="19" s="1"/>
  <c r="K102" i="19"/>
  <c r="J101" i="19"/>
  <c r="I101" i="19"/>
  <c r="H101" i="19"/>
  <c r="G101" i="19"/>
  <c r="J100" i="19"/>
  <c r="I100" i="19"/>
  <c r="H100" i="19"/>
  <c r="G100" i="19"/>
  <c r="J99" i="19"/>
  <c r="I99" i="19"/>
  <c r="H99" i="19"/>
  <c r="G99" i="19"/>
  <c r="R98" i="19"/>
  <c r="R96" i="19" s="1"/>
  <c r="Q98" i="19"/>
  <c r="Q96" i="19" s="1"/>
  <c r="P98" i="19"/>
  <c r="P96" i="19" s="1"/>
  <c r="H96" i="19" s="1"/>
  <c r="O98" i="19"/>
  <c r="O96" i="19" s="1"/>
  <c r="N98" i="19"/>
  <c r="M98" i="19"/>
  <c r="L98" i="19"/>
  <c r="L96" i="19" s="1"/>
  <c r="K98" i="19"/>
  <c r="N96" i="19"/>
  <c r="J96" i="19"/>
  <c r="J95" i="19"/>
  <c r="I95" i="19"/>
  <c r="H95" i="19"/>
  <c r="G95" i="19"/>
  <c r="J94" i="19"/>
  <c r="I94" i="19"/>
  <c r="H94" i="19"/>
  <c r="G94" i="19"/>
  <c r="R92" i="19"/>
  <c r="Q92" i="19"/>
  <c r="P92" i="19"/>
  <c r="O92" i="19"/>
  <c r="N92" i="19"/>
  <c r="M92" i="19"/>
  <c r="I92" i="19" s="1"/>
  <c r="L92" i="19"/>
  <c r="K92" i="19"/>
  <c r="J92" i="19"/>
  <c r="G92" i="19"/>
  <c r="J89" i="19"/>
  <c r="I89" i="19"/>
  <c r="H89" i="19"/>
  <c r="G89" i="19"/>
  <c r="R87" i="19"/>
  <c r="Q87" i="19"/>
  <c r="P87" i="19"/>
  <c r="O87" i="19"/>
  <c r="N87" i="19"/>
  <c r="J87" i="19" s="1"/>
  <c r="M87" i="19"/>
  <c r="L87" i="19"/>
  <c r="H87" i="19" s="1"/>
  <c r="K87" i="19"/>
  <c r="I87" i="19"/>
  <c r="J86" i="19"/>
  <c r="I86" i="19"/>
  <c r="H86" i="19"/>
  <c r="G86" i="19"/>
  <c r="R84" i="19"/>
  <c r="Q84" i="19"/>
  <c r="P84" i="19"/>
  <c r="O84" i="19"/>
  <c r="N84" i="19"/>
  <c r="M84" i="19"/>
  <c r="L84" i="19"/>
  <c r="H84" i="19" s="1"/>
  <c r="K84" i="19"/>
  <c r="G84" i="19" s="1"/>
  <c r="J84" i="19"/>
  <c r="I84" i="19"/>
  <c r="J83" i="19"/>
  <c r="I83" i="19"/>
  <c r="H83" i="19"/>
  <c r="G83" i="19"/>
  <c r="R81" i="19"/>
  <c r="Q81" i="19"/>
  <c r="P81" i="19"/>
  <c r="O81" i="19"/>
  <c r="N81" i="19"/>
  <c r="J81" i="19" s="1"/>
  <c r="M81" i="19"/>
  <c r="L81" i="19"/>
  <c r="H81" i="19" s="1"/>
  <c r="K81" i="19"/>
  <c r="G81" i="19" s="1"/>
  <c r="I81" i="19"/>
  <c r="J80" i="19"/>
  <c r="I80" i="19"/>
  <c r="H80" i="19"/>
  <c r="G80" i="19"/>
  <c r="R78" i="19"/>
  <c r="Q78" i="19"/>
  <c r="P78" i="19"/>
  <c r="O78" i="19"/>
  <c r="N78" i="19"/>
  <c r="M78" i="19"/>
  <c r="I78" i="19" s="1"/>
  <c r="L78" i="19"/>
  <c r="K78" i="19"/>
  <c r="G78" i="19" s="1"/>
  <c r="J78" i="19"/>
  <c r="J77" i="19"/>
  <c r="I77" i="19"/>
  <c r="H77" i="19"/>
  <c r="G77" i="19"/>
  <c r="J76" i="19"/>
  <c r="I76" i="19"/>
  <c r="H76" i="19"/>
  <c r="G76" i="19"/>
  <c r="R74" i="19"/>
  <c r="Q74" i="19"/>
  <c r="P74" i="19"/>
  <c r="O74" i="19"/>
  <c r="N74" i="19"/>
  <c r="J74" i="19" s="1"/>
  <c r="M74" i="19"/>
  <c r="L74" i="19"/>
  <c r="K74" i="19"/>
  <c r="G74" i="19" s="1"/>
  <c r="H74" i="19"/>
  <c r="J73" i="19"/>
  <c r="I73" i="19"/>
  <c r="H73" i="19"/>
  <c r="G73" i="19"/>
  <c r="R71" i="19"/>
  <c r="Q71" i="19"/>
  <c r="P71" i="19"/>
  <c r="O71" i="19"/>
  <c r="N71" i="19"/>
  <c r="M71" i="19"/>
  <c r="I71" i="19" s="1"/>
  <c r="L71" i="19"/>
  <c r="L64" i="19" s="1"/>
  <c r="H64" i="19" s="1"/>
  <c r="K71" i="19"/>
  <c r="G71" i="19" s="1"/>
  <c r="J71" i="19"/>
  <c r="J70" i="19"/>
  <c r="I70" i="19"/>
  <c r="H70" i="19"/>
  <c r="G70" i="19"/>
  <c r="J69" i="19"/>
  <c r="I69" i="19"/>
  <c r="H69" i="19"/>
  <c r="G69" i="19"/>
  <c r="J68" i="19"/>
  <c r="I68" i="19"/>
  <c r="H68" i="19"/>
  <c r="G68" i="19"/>
  <c r="R66" i="19"/>
  <c r="Q66" i="19"/>
  <c r="P66" i="19"/>
  <c r="O66" i="19"/>
  <c r="N66" i="19"/>
  <c r="M66" i="19"/>
  <c r="L66" i="19"/>
  <c r="H66" i="19" s="1"/>
  <c r="K66" i="19"/>
  <c r="G66" i="19" s="1"/>
  <c r="I66" i="19"/>
  <c r="P64" i="19"/>
  <c r="O64" i="19"/>
  <c r="J63" i="19"/>
  <c r="I63" i="19"/>
  <c r="H63" i="19"/>
  <c r="G63" i="19"/>
  <c r="R61" i="19"/>
  <c r="Q61" i="19"/>
  <c r="P61" i="19"/>
  <c r="O61" i="19"/>
  <c r="G61" i="19" s="1"/>
  <c r="N61" i="19"/>
  <c r="J61" i="19" s="1"/>
  <c r="M61" i="19"/>
  <c r="L61" i="19"/>
  <c r="H61" i="19" s="1"/>
  <c r="K61" i="19"/>
  <c r="I61" i="19"/>
  <c r="J60" i="19"/>
  <c r="I60" i="19"/>
  <c r="H60" i="19"/>
  <c r="G60" i="19"/>
  <c r="J59" i="19"/>
  <c r="I59" i="19"/>
  <c r="H59" i="19"/>
  <c r="G59" i="19"/>
  <c r="J58" i="19"/>
  <c r="I58" i="19"/>
  <c r="H58" i="19"/>
  <c r="G58" i="19"/>
  <c r="R57" i="19"/>
  <c r="Q57" i="19"/>
  <c r="P57" i="19"/>
  <c r="O57" i="19"/>
  <c r="N57" i="19"/>
  <c r="J57" i="19" s="1"/>
  <c r="M57" i="19"/>
  <c r="I57" i="19" s="1"/>
  <c r="L57" i="19"/>
  <c r="H57" i="19" s="1"/>
  <c r="K57" i="19"/>
  <c r="G57" i="19" s="1"/>
  <c r="J56" i="19"/>
  <c r="I56" i="19"/>
  <c r="H56" i="19"/>
  <c r="G56" i="19"/>
  <c r="R54" i="19"/>
  <c r="Q54" i="19"/>
  <c r="I54" i="19" s="1"/>
  <c r="P54" i="19"/>
  <c r="O54" i="19"/>
  <c r="N54" i="19"/>
  <c r="J54" i="19" s="1"/>
  <c r="M54" i="19"/>
  <c r="L54" i="19"/>
  <c r="H54" i="19" s="1"/>
  <c r="K54" i="19"/>
  <c r="G54" i="19"/>
  <c r="J53" i="19"/>
  <c r="I53" i="19"/>
  <c r="H53" i="19"/>
  <c r="G53" i="19"/>
  <c r="R51" i="19"/>
  <c r="Q51" i="19"/>
  <c r="P51" i="19"/>
  <c r="O51" i="19"/>
  <c r="N51" i="19"/>
  <c r="M51" i="19"/>
  <c r="I51" i="19" s="1"/>
  <c r="L51" i="19"/>
  <c r="K51" i="19"/>
  <c r="G51" i="19" s="1"/>
  <c r="J51" i="19"/>
  <c r="H51" i="19"/>
  <c r="J50" i="19"/>
  <c r="I50" i="19"/>
  <c r="H50" i="19"/>
  <c r="G50" i="19"/>
  <c r="R48" i="19"/>
  <c r="Q48" i="19"/>
  <c r="P48" i="19"/>
  <c r="P46" i="19" s="1"/>
  <c r="O48" i="19"/>
  <c r="N48" i="19"/>
  <c r="M48" i="19"/>
  <c r="M46" i="19" s="1"/>
  <c r="L48" i="19"/>
  <c r="L46" i="19" s="1"/>
  <c r="H46" i="19" s="1"/>
  <c r="K48" i="19"/>
  <c r="G48" i="19" s="1"/>
  <c r="J48" i="19"/>
  <c r="N46" i="19"/>
  <c r="K46" i="19"/>
  <c r="J45" i="19"/>
  <c r="I45" i="19"/>
  <c r="H45" i="19"/>
  <c r="G45" i="19"/>
  <c r="J44" i="19"/>
  <c r="I44" i="19"/>
  <c r="H44" i="19"/>
  <c r="G44" i="19"/>
  <c r="J43" i="19"/>
  <c r="I43" i="19"/>
  <c r="H43" i="19"/>
  <c r="G43" i="19"/>
  <c r="R41" i="19"/>
  <c r="R39" i="19" s="1"/>
  <c r="J39" i="19" s="1"/>
  <c r="Q41" i="19"/>
  <c r="P41" i="19"/>
  <c r="O41" i="19"/>
  <c r="N41" i="19"/>
  <c r="J41" i="19" s="1"/>
  <c r="M41" i="19"/>
  <c r="I41" i="19" s="1"/>
  <c r="L41" i="19"/>
  <c r="L39" i="19" s="1"/>
  <c r="H39" i="19" s="1"/>
  <c r="K41" i="19"/>
  <c r="G41" i="19" s="1"/>
  <c r="H41" i="19"/>
  <c r="Q39" i="19"/>
  <c r="P39" i="19"/>
  <c r="O39" i="19"/>
  <c r="N39" i="19"/>
  <c r="K39" i="19"/>
  <c r="G39" i="19"/>
  <c r="J38" i="19"/>
  <c r="I38" i="19"/>
  <c r="H38" i="19"/>
  <c r="G38" i="19"/>
  <c r="R36" i="19"/>
  <c r="Q36" i="19"/>
  <c r="P36" i="19"/>
  <c r="O36" i="19"/>
  <c r="N36" i="19"/>
  <c r="M36" i="19"/>
  <c r="I36" i="19" s="1"/>
  <c r="L36" i="19"/>
  <c r="K36" i="19"/>
  <c r="J36" i="19"/>
  <c r="H36" i="19"/>
  <c r="G36" i="19"/>
  <c r="R35" i="19"/>
  <c r="R33" i="19" s="1"/>
  <c r="Q35" i="19"/>
  <c r="Q33" i="19" s="1"/>
  <c r="P35" i="19"/>
  <c r="O35" i="19"/>
  <c r="O33" i="19" s="1"/>
  <c r="N35" i="19"/>
  <c r="M35" i="19"/>
  <c r="L35" i="19"/>
  <c r="H35" i="19" s="1"/>
  <c r="K35" i="19"/>
  <c r="G35" i="19" s="1"/>
  <c r="I35" i="19"/>
  <c r="P33" i="19"/>
  <c r="M33" i="19"/>
  <c r="I33" i="19" s="1"/>
  <c r="L33" i="19"/>
  <c r="H33" i="19" s="1"/>
  <c r="J32" i="19"/>
  <c r="I32" i="19"/>
  <c r="H32" i="19"/>
  <c r="G32" i="19"/>
  <c r="R30" i="19"/>
  <c r="Q30" i="19"/>
  <c r="I30" i="19" s="1"/>
  <c r="P30" i="19"/>
  <c r="O30" i="19"/>
  <c r="N30" i="19"/>
  <c r="J30" i="19" s="1"/>
  <c r="M30" i="19"/>
  <c r="L30" i="19"/>
  <c r="K30" i="19"/>
  <c r="G30" i="19" s="1"/>
  <c r="H30" i="19"/>
  <c r="J29" i="19"/>
  <c r="I29" i="19"/>
  <c r="H29" i="19"/>
  <c r="G29" i="19"/>
  <c r="R27" i="19"/>
  <c r="Q27" i="19"/>
  <c r="I27" i="19" s="1"/>
  <c r="P27" i="19"/>
  <c r="O27" i="19"/>
  <c r="N27" i="19"/>
  <c r="J27" i="19" s="1"/>
  <c r="M27" i="19"/>
  <c r="L27" i="19"/>
  <c r="K27" i="19"/>
  <c r="R26" i="19"/>
  <c r="Q26" i="19"/>
  <c r="P26" i="19"/>
  <c r="P22" i="19" s="1"/>
  <c r="O26" i="19"/>
  <c r="N26" i="19"/>
  <c r="M26" i="19"/>
  <c r="I26" i="19" s="1"/>
  <c r="L26" i="19"/>
  <c r="K26" i="19"/>
  <c r="J26" i="19"/>
  <c r="H26" i="19"/>
  <c r="J25" i="19"/>
  <c r="I25" i="19"/>
  <c r="H25" i="19"/>
  <c r="G25" i="19"/>
  <c r="J24" i="19"/>
  <c r="I24" i="19"/>
  <c r="H24" i="19"/>
  <c r="G24" i="19"/>
  <c r="R22" i="19"/>
  <c r="Q22" i="19"/>
  <c r="O22" i="19"/>
  <c r="O11" i="19" s="1"/>
  <c r="N22" i="19"/>
  <c r="M22" i="19"/>
  <c r="L22" i="19"/>
  <c r="J22" i="19"/>
  <c r="I22" i="19"/>
  <c r="J21" i="19"/>
  <c r="I21" i="19"/>
  <c r="H21" i="19"/>
  <c r="G21" i="19"/>
  <c r="J20" i="19"/>
  <c r="I20" i="19"/>
  <c r="H20" i="19"/>
  <c r="G20" i="19"/>
  <c r="R18" i="19"/>
  <c r="Q18" i="19"/>
  <c r="P18" i="19"/>
  <c r="O18" i="19"/>
  <c r="N18" i="19"/>
  <c r="M18" i="19"/>
  <c r="I18" i="19" s="1"/>
  <c r="L18" i="19"/>
  <c r="H18" i="19" s="1"/>
  <c r="K18" i="19"/>
  <c r="G18" i="19" s="1"/>
  <c r="J18" i="19"/>
  <c r="J17" i="19"/>
  <c r="I17" i="19"/>
  <c r="H17" i="19"/>
  <c r="G17" i="19"/>
  <c r="J16" i="19"/>
  <c r="I16" i="19"/>
  <c r="H16" i="19"/>
  <c r="G16" i="19"/>
  <c r="R15" i="19"/>
  <c r="R13" i="19" s="1"/>
  <c r="Q15" i="19"/>
  <c r="P15" i="19"/>
  <c r="P13" i="19" s="1"/>
  <c r="P11" i="19" s="1"/>
  <c r="O15" i="19"/>
  <c r="O13" i="19" s="1"/>
  <c r="N15" i="19"/>
  <c r="M15" i="19"/>
  <c r="L15" i="19"/>
  <c r="K15" i="19"/>
  <c r="J15" i="19"/>
  <c r="H15" i="19"/>
  <c r="G15" i="19"/>
  <c r="Q13" i="19"/>
  <c r="N13" i="19"/>
  <c r="J13" i="19" s="1"/>
  <c r="L13" i="19"/>
  <c r="K13" i="19"/>
  <c r="O142" i="18"/>
  <c r="K142" i="18"/>
  <c r="G142" i="18" s="1"/>
  <c r="F142" i="18"/>
  <c r="E142" i="18"/>
  <c r="D142" i="18"/>
  <c r="S141" i="18"/>
  <c r="W141" i="18" s="1"/>
  <c r="R141" i="18"/>
  <c r="V141" i="18" s="1"/>
  <c r="Q141" i="18"/>
  <c r="U141" i="18" s="1"/>
  <c r="P141" i="18"/>
  <c r="T141" i="18" s="1"/>
  <c r="G141" i="18"/>
  <c r="F141" i="18"/>
  <c r="E141" i="18"/>
  <c r="D141" i="18"/>
  <c r="G140" i="18"/>
  <c r="F140" i="18"/>
  <c r="F138" i="18" s="1"/>
  <c r="E140" i="18"/>
  <c r="D140" i="18"/>
  <c r="D138" i="18" s="1"/>
  <c r="O138" i="18"/>
  <c r="N138" i="18"/>
  <c r="M138" i="18"/>
  <c r="L138" i="18"/>
  <c r="K138" i="18"/>
  <c r="J138" i="18"/>
  <c r="I138" i="18"/>
  <c r="H138" i="18"/>
  <c r="G138" i="18"/>
  <c r="E138" i="18"/>
  <c r="G137" i="18"/>
  <c r="F137" i="18"/>
  <c r="F135" i="18" s="1"/>
  <c r="E137" i="18"/>
  <c r="D137" i="18"/>
  <c r="D135" i="18" s="1"/>
  <c r="G136" i="18"/>
  <c r="F136" i="18"/>
  <c r="E136" i="18"/>
  <c r="E135" i="18" s="1"/>
  <c r="D136" i="18"/>
  <c r="O135" i="18"/>
  <c r="N135" i="18"/>
  <c r="N85" i="18" s="1"/>
  <c r="M135" i="18"/>
  <c r="L135" i="18"/>
  <c r="L85" i="18" s="1"/>
  <c r="L8" i="18" s="1"/>
  <c r="L143" i="18" s="1"/>
  <c r="L145" i="18" s="1"/>
  <c r="G135" i="18"/>
  <c r="S130" i="18"/>
  <c r="W130" i="18" s="1"/>
  <c r="R130" i="18"/>
  <c r="V130" i="18" s="1"/>
  <c r="Q130" i="18"/>
  <c r="U130" i="18" s="1"/>
  <c r="P130" i="18"/>
  <c r="T130" i="18" s="1"/>
  <c r="G130" i="18"/>
  <c r="F130" i="18"/>
  <c r="E130" i="18"/>
  <c r="D130" i="18"/>
  <c r="K129" i="18"/>
  <c r="J129" i="18"/>
  <c r="I129" i="18"/>
  <c r="H129" i="18"/>
  <c r="G129" i="18"/>
  <c r="F129" i="18"/>
  <c r="E129" i="18"/>
  <c r="D129" i="18"/>
  <c r="S127" i="18"/>
  <c r="W127" i="18" s="1"/>
  <c r="R127" i="18"/>
  <c r="V127" i="18" s="1"/>
  <c r="Q127" i="18"/>
  <c r="U127" i="18" s="1"/>
  <c r="P127" i="18"/>
  <c r="T127" i="18" s="1"/>
  <c r="G127" i="18"/>
  <c r="F127" i="18"/>
  <c r="E127" i="18"/>
  <c r="D127" i="18"/>
  <c r="G125" i="18"/>
  <c r="F125" i="18"/>
  <c r="E125" i="18"/>
  <c r="D125" i="18"/>
  <c r="G120" i="18"/>
  <c r="F120" i="18"/>
  <c r="E120" i="18"/>
  <c r="D120" i="18"/>
  <c r="G119" i="18"/>
  <c r="F119" i="18"/>
  <c r="E119" i="18"/>
  <c r="D119" i="18"/>
  <c r="S118" i="18"/>
  <c r="W118" i="18" s="1"/>
  <c r="R118" i="18"/>
  <c r="V118" i="18" s="1"/>
  <c r="Q118" i="18"/>
  <c r="U118" i="18" s="1"/>
  <c r="P118" i="18"/>
  <c r="T118" i="18" s="1"/>
  <c r="G118" i="18"/>
  <c r="F118" i="18"/>
  <c r="E118" i="18"/>
  <c r="D118" i="18"/>
  <c r="G117" i="18"/>
  <c r="F117" i="18"/>
  <c r="E117" i="18"/>
  <c r="D117" i="18"/>
  <c r="G116" i="18"/>
  <c r="F116" i="18"/>
  <c r="E116" i="18"/>
  <c r="D116" i="18"/>
  <c r="G115" i="18"/>
  <c r="F115" i="18"/>
  <c r="E115" i="18"/>
  <c r="D115" i="18"/>
  <c r="G114" i="18"/>
  <c r="F114" i="18"/>
  <c r="E114" i="18"/>
  <c r="D114" i="18"/>
  <c r="S113" i="18"/>
  <c r="W113" i="18" s="1"/>
  <c r="R113" i="18"/>
  <c r="V113" i="18" s="1"/>
  <c r="Q113" i="18"/>
  <c r="U113" i="18" s="1"/>
  <c r="P113" i="18"/>
  <c r="T113" i="18" s="1"/>
  <c r="G113" i="18"/>
  <c r="F113" i="18"/>
  <c r="E113" i="18"/>
  <c r="D113" i="18"/>
  <c r="S112" i="18"/>
  <c r="W112" i="18" s="1"/>
  <c r="R112" i="18"/>
  <c r="V112" i="18" s="1"/>
  <c r="Q112" i="18"/>
  <c r="U112" i="18" s="1"/>
  <c r="P112" i="18"/>
  <c r="T112" i="18" s="1"/>
  <c r="G112" i="18"/>
  <c r="F112" i="18"/>
  <c r="E112" i="18"/>
  <c r="D112" i="18"/>
  <c r="S107" i="18"/>
  <c r="W107" i="18" s="1"/>
  <c r="R107" i="18"/>
  <c r="V107" i="18" s="1"/>
  <c r="Q107" i="18"/>
  <c r="U107" i="18" s="1"/>
  <c r="P107" i="18"/>
  <c r="T107" i="18" s="1"/>
  <c r="G107" i="18"/>
  <c r="F107" i="18"/>
  <c r="E107" i="18"/>
  <c r="D107" i="18"/>
  <c r="S105" i="18"/>
  <c r="W105" i="18" s="1"/>
  <c r="R105" i="18"/>
  <c r="V105" i="18" s="1"/>
  <c r="Q105" i="18"/>
  <c r="U105" i="18" s="1"/>
  <c r="P105" i="18"/>
  <c r="T105" i="18" s="1"/>
  <c r="G105" i="18"/>
  <c r="F105" i="18"/>
  <c r="F100" i="18" s="1"/>
  <c r="F99" i="18" s="1"/>
  <c r="F85" i="18" s="1"/>
  <c r="E105" i="18"/>
  <c r="D105" i="18"/>
  <c r="D100" i="18" s="1"/>
  <c r="D99" i="18" s="1"/>
  <c r="G103" i="18"/>
  <c r="F103" i="18"/>
  <c r="E103" i="18"/>
  <c r="E100" i="18" s="1"/>
  <c r="E99" i="18" s="1"/>
  <c r="K100" i="18"/>
  <c r="J100" i="18"/>
  <c r="I100" i="18"/>
  <c r="I99" i="18" s="1"/>
  <c r="H100" i="18"/>
  <c r="H99" i="18" s="1"/>
  <c r="G100" i="18"/>
  <c r="G99" i="18" s="1"/>
  <c r="G85" i="18" s="1"/>
  <c r="K99" i="18"/>
  <c r="J99" i="18"/>
  <c r="J85" i="18" s="1"/>
  <c r="S98" i="18"/>
  <c r="W98" i="18" s="1"/>
  <c r="R98" i="18"/>
  <c r="V98" i="18" s="1"/>
  <c r="Q98" i="18"/>
  <c r="U98" i="18" s="1"/>
  <c r="P98" i="18"/>
  <c r="T98" i="18" s="1"/>
  <c r="G98" i="18"/>
  <c r="F98" i="18"/>
  <c r="E98" i="18"/>
  <c r="D98" i="18"/>
  <c r="S97" i="18"/>
  <c r="W97" i="18" s="1"/>
  <c r="R97" i="18"/>
  <c r="V97" i="18" s="1"/>
  <c r="Q97" i="18"/>
  <c r="U97" i="18" s="1"/>
  <c r="P97" i="18"/>
  <c r="T97" i="18" s="1"/>
  <c r="G97" i="18"/>
  <c r="F97" i="18"/>
  <c r="E97" i="18"/>
  <c r="D97" i="18"/>
  <c r="K95" i="18"/>
  <c r="J95" i="18"/>
  <c r="I95" i="18"/>
  <c r="H95" i="18"/>
  <c r="G95" i="18"/>
  <c r="F95" i="18"/>
  <c r="E95" i="18"/>
  <c r="D95" i="18"/>
  <c r="S94" i="18"/>
  <c r="W94" i="18" s="1"/>
  <c r="R94" i="18"/>
  <c r="V94" i="18" s="1"/>
  <c r="Q94" i="18"/>
  <c r="U94" i="18" s="1"/>
  <c r="P94" i="18"/>
  <c r="T94" i="18" s="1"/>
  <c r="G94" i="18"/>
  <c r="F94" i="18"/>
  <c r="E94" i="18"/>
  <c r="D94" i="18"/>
  <c r="S93" i="18"/>
  <c r="W93" i="18" s="1"/>
  <c r="R93" i="18"/>
  <c r="V93" i="18" s="1"/>
  <c r="Q93" i="18"/>
  <c r="U93" i="18" s="1"/>
  <c r="P93" i="18"/>
  <c r="T93" i="18" s="1"/>
  <c r="G93" i="18"/>
  <c r="F93" i="18"/>
  <c r="E93" i="18"/>
  <c r="D93" i="18"/>
  <c r="S91" i="18"/>
  <c r="W91" i="18" s="1"/>
  <c r="R91" i="18"/>
  <c r="V91" i="18" s="1"/>
  <c r="Q91" i="18"/>
  <c r="U91" i="18" s="1"/>
  <c r="P91" i="18"/>
  <c r="T91" i="18" s="1"/>
  <c r="G91" i="18"/>
  <c r="F91" i="18"/>
  <c r="E91" i="18"/>
  <c r="D91" i="18"/>
  <c r="K90" i="18"/>
  <c r="K85" i="18" s="1"/>
  <c r="J90" i="18"/>
  <c r="I90" i="18"/>
  <c r="H90" i="18"/>
  <c r="G90" i="18"/>
  <c r="F90" i="18"/>
  <c r="E90" i="18"/>
  <c r="D90" i="18"/>
  <c r="O85" i="18"/>
  <c r="G83" i="18"/>
  <c r="F83" i="18"/>
  <c r="E83" i="18"/>
  <c r="D83" i="18"/>
  <c r="O82" i="18"/>
  <c r="N82" i="18"/>
  <c r="N66" i="18" s="1"/>
  <c r="N8" i="18" s="1"/>
  <c r="N143" i="18" s="1"/>
  <c r="N145" i="18" s="1"/>
  <c r="M82" i="18"/>
  <c r="L82" i="18"/>
  <c r="G82" i="18"/>
  <c r="F82" i="18"/>
  <c r="E82" i="18"/>
  <c r="D82" i="18"/>
  <c r="S80" i="18"/>
  <c r="W80" i="18" s="1"/>
  <c r="R80" i="18"/>
  <c r="V80" i="18" s="1"/>
  <c r="Q80" i="18"/>
  <c r="U80" i="18" s="1"/>
  <c r="P80" i="18"/>
  <c r="T80" i="18" s="1"/>
  <c r="G80" i="18"/>
  <c r="F80" i="18"/>
  <c r="E80" i="18"/>
  <c r="D80" i="18"/>
  <c r="G79" i="18"/>
  <c r="F79" i="18"/>
  <c r="F77" i="18" s="1"/>
  <c r="F75" i="18" s="1"/>
  <c r="E79" i="18"/>
  <c r="D79" i="18"/>
  <c r="G78" i="18"/>
  <c r="F78" i="18"/>
  <c r="E78" i="18"/>
  <c r="D78" i="18"/>
  <c r="K77" i="18"/>
  <c r="J77" i="18"/>
  <c r="I77" i="18"/>
  <c r="H77" i="18"/>
  <c r="G77" i="18"/>
  <c r="E77" i="18"/>
  <c r="D77" i="18"/>
  <c r="S76" i="18"/>
  <c r="W76" i="18" s="1"/>
  <c r="R76" i="18"/>
  <c r="V76" i="18" s="1"/>
  <c r="Q76" i="18"/>
  <c r="U76" i="18" s="1"/>
  <c r="P76" i="18"/>
  <c r="T76" i="18" s="1"/>
  <c r="G76" i="18"/>
  <c r="F76" i="18"/>
  <c r="E76" i="18"/>
  <c r="D76" i="18"/>
  <c r="K75" i="18"/>
  <c r="J75" i="18"/>
  <c r="J66" i="18" s="1"/>
  <c r="I75" i="18"/>
  <c r="H75" i="18"/>
  <c r="G75" i="18"/>
  <c r="E75" i="18"/>
  <c r="D75" i="18"/>
  <c r="G74" i="18"/>
  <c r="F74" i="18"/>
  <c r="E74" i="18"/>
  <c r="D74" i="18"/>
  <c r="O73" i="18"/>
  <c r="N73" i="18"/>
  <c r="M73" i="18"/>
  <c r="L73" i="18"/>
  <c r="G73" i="18"/>
  <c r="F73" i="18"/>
  <c r="E73" i="18"/>
  <c r="D73" i="18"/>
  <c r="O66" i="18"/>
  <c r="M66" i="18"/>
  <c r="L66" i="18"/>
  <c r="K66" i="18"/>
  <c r="I66" i="18"/>
  <c r="H66" i="18"/>
  <c r="G66" i="18"/>
  <c r="E66" i="18"/>
  <c r="D66" i="18"/>
  <c r="S59" i="18"/>
  <c r="W59" i="18" s="1"/>
  <c r="R59" i="18"/>
  <c r="V59" i="18" s="1"/>
  <c r="Q59" i="18"/>
  <c r="U59" i="18" s="1"/>
  <c r="P59" i="18"/>
  <c r="T59" i="18" s="1"/>
  <c r="G59" i="18"/>
  <c r="F59" i="18"/>
  <c r="E59" i="18"/>
  <c r="D59" i="18"/>
  <c r="S58" i="18"/>
  <c r="W58" i="18" s="1"/>
  <c r="R58" i="18"/>
  <c r="V58" i="18" s="1"/>
  <c r="Q58" i="18"/>
  <c r="U58" i="18" s="1"/>
  <c r="P58" i="18"/>
  <c r="T58" i="18" s="1"/>
  <c r="G58" i="18"/>
  <c r="F58" i="18"/>
  <c r="E58" i="18"/>
  <c r="D58" i="18"/>
  <c r="K57" i="18"/>
  <c r="G57" i="18" s="1"/>
  <c r="J57" i="18"/>
  <c r="F57" i="18" s="1"/>
  <c r="I57" i="18"/>
  <c r="H57" i="18"/>
  <c r="E57" i="18"/>
  <c r="D57" i="18"/>
  <c r="G56" i="18"/>
  <c r="F56" i="18"/>
  <c r="E56" i="18"/>
  <c r="D56" i="18"/>
  <c r="S51" i="18"/>
  <c r="W51" i="18" s="1"/>
  <c r="R51" i="18"/>
  <c r="V51" i="18" s="1"/>
  <c r="Q51" i="18"/>
  <c r="U51" i="18" s="1"/>
  <c r="P51" i="18"/>
  <c r="T51" i="18" s="1"/>
  <c r="G51" i="18"/>
  <c r="F51" i="18"/>
  <c r="E51" i="18"/>
  <c r="D51" i="18"/>
  <c r="S49" i="18"/>
  <c r="W49" i="18" s="1"/>
  <c r="R49" i="18"/>
  <c r="V49" i="18" s="1"/>
  <c r="Q49" i="18"/>
  <c r="U49" i="18" s="1"/>
  <c r="P49" i="18"/>
  <c r="T49" i="18" s="1"/>
  <c r="G49" i="18"/>
  <c r="F49" i="18"/>
  <c r="E49" i="18"/>
  <c r="D49" i="18"/>
  <c r="S47" i="18"/>
  <c r="W47" i="18" s="1"/>
  <c r="R47" i="18"/>
  <c r="V47" i="18" s="1"/>
  <c r="Q47" i="18"/>
  <c r="U47" i="18" s="1"/>
  <c r="P47" i="18"/>
  <c r="T47" i="18" s="1"/>
  <c r="G47" i="18"/>
  <c r="F47" i="18"/>
  <c r="E47" i="18"/>
  <c r="D47" i="18"/>
  <c r="S45" i="18"/>
  <c r="W45" i="18" s="1"/>
  <c r="R45" i="18"/>
  <c r="V45" i="18" s="1"/>
  <c r="G45" i="18"/>
  <c r="F45" i="18"/>
  <c r="E45" i="18"/>
  <c r="S44" i="18"/>
  <c r="W44" i="18" s="1"/>
  <c r="R44" i="18"/>
  <c r="V44" i="18" s="1"/>
  <c r="Q44" i="18"/>
  <c r="U44" i="18" s="1"/>
  <c r="P44" i="18"/>
  <c r="T44" i="18" s="1"/>
  <c r="G44" i="18"/>
  <c r="F44" i="18"/>
  <c r="E44" i="18"/>
  <c r="D44" i="18"/>
  <c r="S43" i="18"/>
  <c r="W43" i="18" s="1"/>
  <c r="R43" i="18"/>
  <c r="V43" i="18" s="1"/>
  <c r="Q43" i="18"/>
  <c r="U43" i="18" s="1"/>
  <c r="P43" i="18"/>
  <c r="T43" i="18" s="1"/>
  <c r="G43" i="18"/>
  <c r="F43" i="18"/>
  <c r="E43" i="18"/>
  <c r="D43" i="18"/>
  <c r="S41" i="18"/>
  <c r="W41" i="18" s="1"/>
  <c r="R41" i="18"/>
  <c r="V41" i="18" s="1"/>
  <c r="Q41" i="18"/>
  <c r="U41" i="18" s="1"/>
  <c r="P41" i="18"/>
  <c r="T41" i="18" s="1"/>
  <c r="G41" i="18"/>
  <c r="F41" i="18"/>
  <c r="E41" i="18"/>
  <c r="D41" i="18"/>
  <c r="S40" i="18"/>
  <c r="W40" i="18" s="1"/>
  <c r="R40" i="18"/>
  <c r="V40" i="18" s="1"/>
  <c r="Q40" i="18"/>
  <c r="U40" i="18" s="1"/>
  <c r="P40" i="18"/>
  <c r="T40" i="18" s="1"/>
  <c r="G40" i="18"/>
  <c r="F40" i="18"/>
  <c r="E40" i="18"/>
  <c r="D40" i="18"/>
  <c r="S38" i="18"/>
  <c r="W38" i="18" s="1"/>
  <c r="R38" i="18"/>
  <c r="V38" i="18" s="1"/>
  <c r="Q38" i="18"/>
  <c r="U38" i="18" s="1"/>
  <c r="P38" i="18"/>
  <c r="T38" i="18" s="1"/>
  <c r="G38" i="18"/>
  <c r="F38" i="18"/>
  <c r="E38" i="18"/>
  <c r="D38" i="18"/>
  <c r="K37" i="18"/>
  <c r="J37" i="18"/>
  <c r="F37" i="18" s="1"/>
  <c r="I37" i="18"/>
  <c r="E37" i="18" s="1"/>
  <c r="H37" i="18"/>
  <c r="D37" i="18" s="1"/>
  <c r="G37" i="18"/>
  <c r="S36" i="18"/>
  <c r="W36" i="18" s="1"/>
  <c r="R36" i="18"/>
  <c r="V36" i="18" s="1"/>
  <c r="Q36" i="18"/>
  <c r="U36" i="18" s="1"/>
  <c r="P36" i="18"/>
  <c r="T36" i="18" s="1"/>
  <c r="S35" i="18"/>
  <c r="W35" i="18" s="1"/>
  <c r="R35" i="18"/>
  <c r="V35" i="18" s="1"/>
  <c r="Q35" i="18"/>
  <c r="U35" i="18" s="1"/>
  <c r="P35" i="18"/>
  <c r="T35" i="18" s="1"/>
  <c r="S34" i="18"/>
  <c r="W34" i="18" s="1"/>
  <c r="R34" i="18"/>
  <c r="V34" i="18" s="1"/>
  <c r="Q34" i="18"/>
  <c r="U34" i="18" s="1"/>
  <c r="P34" i="18"/>
  <c r="T34" i="18" s="1"/>
  <c r="S33" i="18"/>
  <c r="W33" i="18" s="1"/>
  <c r="R33" i="18"/>
  <c r="V33" i="18" s="1"/>
  <c r="Q33" i="18"/>
  <c r="U33" i="18" s="1"/>
  <c r="P33" i="18"/>
  <c r="T33" i="18" s="1"/>
  <c r="K32" i="18"/>
  <c r="J32" i="18"/>
  <c r="R32" i="18" s="1"/>
  <c r="V32" i="18" s="1"/>
  <c r="I32" i="18"/>
  <c r="H32" i="18"/>
  <c r="P32" i="18" s="1"/>
  <c r="T32" i="18" s="1"/>
  <c r="S31" i="18"/>
  <c r="W31" i="18" s="1"/>
  <c r="R31" i="18"/>
  <c r="V31" i="18" s="1"/>
  <c r="Q31" i="18"/>
  <c r="U31" i="18" s="1"/>
  <c r="P31" i="18"/>
  <c r="T31" i="18" s="1"/>
  <c r="S30" i="18"/>
  <c r="W30" i="18" s="1"/>
  <c r="R30" i="18"/>
  <c r="V30" i="18" s="1"/>
  <c r="Q30" i="18"/>
  <c r="U30" i="18" s="1"/>
  <c r="P30" i="18"/>
  <c r="T30" i="18" s="1"/>
  <c r="S29" i="18"/>
  <c r="W29" i="18" s="1"/>
  <c r="R29" i="18"/>
  <c r="V29" i="18" s="1"/>
  <c r="Q29" i="18"/>
  <c r="U29" i="18" s="1"/>
  <c r="P29" i="18"/>
  <c r="T29" i="18" s="1"/>
  <c r="S28" i="18"/>
  <c r="W28" i="18" s="1"/>
  <c r="R28" i="18"/>
  <c r="V28" i="18" s="1"/>
  <c r="Q28" i="18"/>
  <c r="U28" i="18" s="1"/>
  <c r="P28" i="18"/>
  <c r="T28" i="18" s="1"/>
  <c r="K27" i="18"/>
  <c r="S27" i="18" s="1"/>
  <c r="W27" i="18" s="1"/>
  <c r="J27" i="18"/>
  <c r="I27" i="18"/>
  <c r="Q27" i="18" s="1"/>
  <c r="U27" i="18" s="1"/>
  <c r="H27" i="18"/>
  <c r="P27" i="18" s="1"/>
  <c r="T27" i="18" s="1"/>
  <c r="S26" i="18"/>
  <c r="W26" i="18" s="1"/>
  <c r="R26" i="18"/>
  <c r="V26" i="18" s="1"/>
  <c r="Q26" i="18"/>
  <c r="U26" i="18" s="1"/>
  <c r="P26" i="18"/>
  <c r="T26" i="18" s="1"/>
  <c r="K25" i="18"/>
  <c r="G25" i="18" s="1"/>
  <c r="H25" i="18"/>
  <c r="H24" i="18" s="1"/>
  <c r="D24" i="18" s="1"/>
  <c r="K24" i="18"/>
  <c r="G24" i="18" s="1"/>
  <c r="S23" i="18"/>
  <c r="W23" i="18" s="1"/>
  <c r="R23" i="18"/>
  <c r="V23" i="18" s="1"/>
  <c r="Q23" i="18"/>
  <c r="U23" i="18" s="1"/>
  <c r="P23" i="18"/>
  <c r="T23" i="18" s="1"/>
  <c r="S22" i="18"/>
  <c r="W22" i="18" s="1"/>
  <c r="R22" i="18"/>
  <c r="V22" i="18" s="1"/>
  <c r="Q22" i="18"/>
  <c r="U22" i="18" s="1"/>
  <c r="P22" i="18"/>
  <c r="T22" i="18" s="1"/>
  <c r="S21" i="18"/>
  <c r="W21" i="18" s="1"/>
  <c r="R21" i="18"/>
  <c r="V21" i="18" s="1"/>
  <c r="Q21" i="18"/>
  <c r="U21" i="18" s="1"/>
  <c r="P21" i="18"/>
  <c r="T21" i="18" s="1"/>
  <c r="S20" i="18"/>
  <c r="W20" i="18" s="1"/>
  <c r="R20" i="18"/>
  <c r="V20" i="18" s="1"/>
  <c r="Q20" i="18"/>
  <c r="U20" i="18" s="1"/>
  <c r="P20" i="18"/>
  <c r="T20" i="18" s="1"/>
  <c r="K19" i="18"/>
  <c r="J19" i="18"/>
  <c r="I19" i="18"/>
  <c r="H19" i="18"/>
  <c r="S18" i="18"/>
  <c r="W18" i="18" s="1"/>
  <c r="R18" i="18"/>
  <c r="V18" i="18" s="1"/>
  <c r="Q18" i="18"/>
  <c r="U18" i="18" s="1"/>
  <c r="P18" i="18"/>
  <c r="T18" i="18" s="1"/>
  <c r="S17" i="18"/>
  <c r="W17" i="18" s="1"/>
  <c r="R17" i="18"/>
  <c r="V17" i="18" s="1"/>
  <c r="Q17" i="18"/>
  <c r="U17" i="18" s="1"/>
  <c r="P17" i="18"/>
  <c r="T17" i="18" s="1"/>
  <c r="S16" i="18"/>
  <c r="W16" i="18" s="1"/>
  <c r="R16" i="18"/>
  <c r="V16" i="18" s="1"/>
  <c r="Q16" i="18"/>
  <c r="U16" i="18" s="1"/>
  <c r="P16" i="18"/>
  <c r="T16" i="18" s="1"/>
  <c r="S15" i="18"/>
  <c r="W15" i="18" s="1"/>
  <c r="R15" i="18"/>
  <c r="V15" i="18" s="1"/>
  <c r="Q15" i="18"/>
  <c r="U15" i="18" s="1"/>
  <c r="P15" i="18"/>
  <c r="T15" i="18" s="1"/>
  <c r="K14" i="18"/>
  <c r="K13" i="18" s="1"/>
  <c r="J14" i="18"/>
  <c r="I14" i="18"/>
  <c r="I13" i="18" s="1"/>
  <c r="H14" i="18"/>
  <c r="H13" i="18" s="1"/>
  <c r="H10" i="18" s="1"/>
  <c r="J13" i="18"/>
  <c r="F13" i="18" s="1"/>
  <c r="D13" i="18"/>
  <c r="S12" i="18"/>
  <c r="W12" i="18" s="1"/>
  <c r="R12" i="18"/>
  <c r="V12" i="18" s="1"/>
  <c r="Q12" i="18"/>
  <c r="U12" i="18" s="1"/>
  <c r="P12" i="18"/>
  <c r="T12" i="18" s="1"/>
  <c r="G12" i="18"/>
  <c r="F12" i="18"/>
  <c r="E12" i="18"/>
  <c r="D12" i="18"/>
  <c r="S11" i="18"/>
  <c r="W11" i="18" s="1"/>
  <c r="R11" i="18"/>
  <c r="V11" i="18" s="1"/>
  <c r="Q11" i="18"/>
  <c r="U11" i="18" s="1"/>
  <c r="P11" i="18"/>
  <c r="T11" i="18" s="1"/>
  <c r="G11" i="18"/>
  <c r="F11" i="18"/>
  <c r="E11" i="18"/>
  <c r="D11" i="18"/>
  <c r="O8" i="18"/>
  <c r="O143" i="18" s="1"/>
  <c r="O145" i="18" s="1"/>
  <c r="H790" i="17"/>
  <c r="G790" i="17"/>
  <c r="I788" i="17"/>
  <c r="I786" i="17" s="1"/>
  <c r="H788" i="17"/>
  <c r="G788" i="17" s="1"/>
  <c r="H774" i="17"/>
  <c r="G774" i="17" s="1"/>
  <c r="H770" i="17"/>
  <c r="G770" i="17"/>
  <c r="H769" i="17"/>
  <c r="G769" i="17" s="1"/>
  <c r="H768" i="17"/>
  <c r="G768" i="17"/>
  <c r="H767" i="17"/>
  <c r="G767" i="17" s="1"/>
  <c r="H766" i="17"/>
  <c r="G766" i="17"/>
  <c r="K764" i="17"/>
  <c r="H756" i="17"/>
  <c r="G756" i="17" s="1"/>
  <c r="H750" i="17"/>
  <c r="G750" i="17" s="1"/>
  <c r="H744" i="17"/>
  <c r="G744" i="17" s="1"/>
  <c r="H741" i="17"/>
  <c r="G741" i="17" s="1"/>
  <c r="H735" i="17"/>
  <c r="G735" i="17" s="1"/>
  <c r="H725" i="17"/>
  <c r="G725" i="17" s="1"/>
  <c r="I723" i="17"/>
  <c r="H722" i="17"/>
  <c r="G722" i="17" s="1"/>
  <c r="I699" i="17"/>
  <c r="H699" i="17"/>
  <c r="G699" i="17" s="1"/>
  <c r="H698" i="17"/>
  <c r="G698" i="17" s="1"/>
  <c r="H697" i="17"/>
  <c r="H688" i="17" s="1"/>
  <c r="G696" i="17"/>
  <c r="G695" i="17"/>
  <c r="G694" i="17"/>
  <c r="G693" i="17"/>
  <c r="G692" i="17"/>
  <c r="G691" i="17"/>
  <c r="G690" i="17"/>
  <c r="I688" i="17"/>
  <c r="I686" i="17" s="1"/>
  <c r="I685" i="17"/>
  <c r="H684" i="17"/>
  <c r="H683" i="17" s="1"/>
  <c r="I680" i="17"/>
  <c r="G680" i="17" s="1"/>
  <c r="H679" i="17"/>
  <c r="G679" i="17" s="1"/>
  <c r="H654" i="17"/>
  <c r="I644" i="17"/>
  <c r="I636" i="17" s="1"/>
  <c r="I634" i="17" s="1"/>
  <c r="I632" i="17" s="1"/>
  <c r="G644" i="17"/>
  <c r="I643" i="17"/>
  <c r="G643" i="17" s="1"/>
  <c r="H642" i="17"/>
  <c r="G642" i="17"/>
  <c r="H641" i="17"/>
  <c r="G641" i="17" s="1"/>
  <c r="H640" i="17"/>
  <c r="G640" i="17"/>
  <c r="H639" i="17"/>
  <c r="G639" i="17" s="1"/>
  <c r="H638" i="17"/>
  <c r="G638" i="17" s="1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H618" i="17"/>
  <c r="H616" i="17" s="1"/>
  <c r="G616" i="17" s="1"/>
  <c r="G618" i="17"/>
  <c r="G617" i="17"/>
  <c r="G615" i="17"/>
  <c r="H614" i="17"/>
  <c r="G614" i="17" s="1"/>
  <c r="H613" i="17"/>
  <c r="G613" i="17"/>
  <c r="H612" i="17"/>
  <c r="G612" i="17" s="1"/>
  <c r="G609" i="17"/>
  <c r="G608" i="17"/>
  <c r="G607" i="17"/>
  <c r="G606" i="17"/>
  <c r="G605" i="17"/>
  <c r="H603" i="17"/>
  <c r="G603" i="17" s="1"/>
  <c r="H602" i="17"/>
  <c r="G602" i="17" s="1"/>
  <c r="H595" i="17"/>
  <c r="G595" i="17" s="1"/>
  <c r="I591" i="17"/>
  <c r="H577" i="17"/>
  <c r="G577" i="17" s="1"/>
  <c r="H576" i="17"/>
  <c r="G576" i="17"/>
  <c r="H575" i="17"/>
  <c r="G575" i="17" s="1"/>
  <c r="H574" i="17"/>
  <c r="G574" i="17" s="1"/>
  <c r="H573" i="17"/>
  <c r="G573" i="17" s="1"/>
  <c r="H572" i="17"/>
  <c r="G572" i="17" s="1"/>
  <c r="I569" i="17"/>
  <c r="G569" i="17" s="1"/>
  <c r="I568" i="17"/>
  <c r="G568" i="17" s="1"/>
  <c r="H567" i="17"/>
  <c r="G567" i="17" s="1"/>
  <c r="H566" i="17"/>
  <c r="G566" i="17" s="1"/>
  <c r="H565" i="17"/>
  <c r="G565" i="17"/>
  <c r="H558" i="17"/>
  <c r="G558" i="17" s="1"/>
  <c r="I557" i="17"/>
  <c r="G557" i="17" s="1"/>
  <c r="I556" i="17"/>
  <c r="H555" i="17"/>
  <c r="G555" i="17" s="1"/>
  <c r="H554" i="17"/>
  <c r="H545" i="17" s="1"/>
  <c r="G553" i="17"/>
  <c r="G552" i="17"/>
  <c r="G551" i="17"/>
  <c r="G550" i="17"/>
  <c r="G549" i="17"/>
  <c r="G548" i="17"/>
  <c r="G547" i="17"/>
  <c r="I542" i="17"/>
  <c r="G542" i="17" s="1"/>
  <c r="I541" i="17"/>
  <c r="G541" i="17" s="1"/>
  <c r="I540" i="17"/>
  <c r="G540" i="17" s="1"/>
  <c r="G539" i="17"/>
  <c r="H538" i="17"/>
  <c r="G538" i="17" s="1"/>
  <c r="H537" i="17"/>
  <c r="G537" i="17" s="1"/>
  <c r="H536" i="17"/>
  <c r="G536" i="17" s="1"/>
  <c r="H535" i="17"/>
  <c r="G535" i="17" s="1"/>
  <c r="H534" i="17"/>
  <c r="G534" i="17" s="1"/>
  <c r="H533" i="17"/>
  <c r="G533" i="17" s="1"/>
  <c r="H532" i="17"/>
  <c r="G532" i="17" s="1"/>
  <c r="H531" i="17"/>
  <c r="I524" i="17"/>
  <c r="I450" i="17"/>
  <c r="H450" i="17"/>
  <c r="G450" i="17" s="1"/>
  <c r="G443" i="17"/>
  <c r="E443" i="17"/>
  <c r="G442" i="17"/>
  <c r="I440" i="17"/>
  <c r="G440" i="17" s="1"/>
  <c r="I438" i="17"/>
  <c r="G438" i="17" s="1"/>
  <c r="I437" i="17"/>
  <c r="G437" i="17" s="1"/>
  <c r="I436" i="17"/>
  <c r="I430" i="17" s="1"/>
  <c r="I428" i="17" s="1"/>
  <c r="H435" i="17"/>
  <c r="G435" i="17" s="1"/>
  <c r="H434" i="17"/>
  <c r="G434" i="17"/>
  <c r="H433" i="17"/>
  <c r="G433" i="17" s="1"/>
  <c r="H432" i="17"/>
  <c r="G432" i="17"/>
  <c r="I427" i="17"/>
  <c r="G427" i="17"/>
  <c r="I426" i="17"/>
  <c r="G426" i="17" s="1"/>
  <c r="H425" i="17"/>
  <c r="G425" i="17"/>
  <c r="H423" i="17"/>
  <c r="H421" i="17" s="1"/>
  <c r="I414" i="17"/>
  <c r="G414" i="17" s="1"/>
  <c r="I413" i="17"/>
  <c r="G413" i="17" s="1"/>
  <c r="H412" i="17"/>
  <c r="H411" i="17"/>
  <c r="G411" i="17" s="1"/>
  <c r="I404" i="17"/>
  <c r="I403" i="17"/>
  <c r="G403" i="17" s="1"/>
  <c r="H402" i="17"/>
  <c r="G402" i="17" s="1"/>
  <c r="H401" i="17"/>
  <c r="G401" i="17" s="1"/>
  <c r="H400" i="17"/>
  <c r="G400" i="17" s="1"/>
  <c r="I369" i="17"/>
  <c r="I368" i="17"/>
  <c r="G368" i="17" s="1"/>
  <c r="E368" i="17"/>
  <c r="H367" i="17"/>
  <c r="G367" i="17" s="1"/>
  <c r="H366" i="17"/>
  <c r="G366" i="17" s="1"/>
  <c r="H365" i="17"/>
  <c r="G365" i="17" s="1"/>
  <c r="I363" i="17"/>
  <c r="I358" i="17"/>
  <c r="G358" i="17" s="1"/>
  <c r="I357" i="17"/>
  <c r="G357" i="17" s="1"/>
  <c r="H355" i="17"/>
  <c r="H353" i="17" s="1"/>
  <c r="I352" i="17"/>
  <c r="G352" i="17" s="1"/>
  <c r="H351" i="17"/>
  <c r="H349" i="17" s="1"/>
  <c r="I348" i="17"/>
  <c r="G348" i="17" s="1"/>
  <c r="H346" i="17"/>
  <c r="I328" i="17"/>
  <c r="G328" i="17" s="1"/>
  <c r="I327" i="17"/>
  <c r="G327" i="17" s="1"/>
  <c r="I309" i="17"/>
  <c r="H309" i="17"/>
  <c r="I303" i="17"/>
  <c r="H303" i="17"/>
  <c r="G303" i="17" s="1"/>
  <c r="I286" i="17"/>
  <c r="G286" i="17" s="1"/>
  <c r="H285" i="17"/>
  <c r="G285" i="17" s="1"/>
  <c r="H284" i="17"/>
  <c r="G284" i="17"/>
  <c r="I282" i="17"/>
  <c r="I280" i="17" s="1"/>
  <c r="I266" i="17"/>
  <c r="H266" i="17"/>
  <c r="G266" i="17" s="1"/>
  <c r="I261" i="17"/>
  <c r="G261" i="17" s="1"/>
  <c r="I260" i="17"/>
  <c r="I258" i="17" s="1"/>
  <c r="I252" i="17" s="1"/>
  <c r="H252" i="17"/>
  <c r="I239" i="17"/>
  <c r="G239" i="17"/>
  <c r="H238" i="17"/>
  <c r="H237" i="17"/>
  <c r="G237" i="17" s="1"/>
  <c r="E237" i="17"/>
  <c r="H236" i="17"/>
  <c r="G236" i="17" s="1"/>
  <c r="I234" i="17"/>
  <c r="I232" i="17" s="1"/>
  <c r="I222" i="17"/>
  <c r="H222" i="17"/>
  <c r="I117" i="17"/>
  <c r="G117" i="17"/>
  <c r="I116" i="17"/>
  <c r="G116" i="17" s="1"/>
  <c r="I115" i="17"/>
  <c r="G115" i="17" s="1"/>
  <c r="I114" i="17"/>
  <c r="G114" i="17" s="1"/>
  <c r="I113" i="17"/>
  <c r="G113" i="17" s="1"/>
  <c r="I112" i="17"/>
  <c r="G112" i="17" s="1"/>
  <c r="I111" i="17"/>
  <c r="G111" i="17" s="1"/>
  <c r="H110" i="17"/>
  <c r="G110" i="17" s="1"/>
  <c r="H109" i="17"/>
  <c r="G109" i="17"/>
  <c r="H108" i="17"/>
  <c r="H107" i="17"/>
  <c r="G107" i="17"/>
  <c r="H106" i="17"/>
  <c r="G106" i="17" s="1"/>
  <c r="H105" i="17"/>
  <c r="G105" i="17"/>
  <c r="H104" i="17"/>
  <c r="G104" i="17" s="1"/>
  <c r="H103" i="17"/>
  <c r="G103" i="17"/>
  <c r="H102" i="17"/>
  <c r="G102" i="17" s="1"/>
  <c r="H101" i="17"/>
  <c r="G101" i="17"/>
  <c r="H100" i="17"/>
  <c r="G100" i="17" s="1"/>
  <c r="H83" i="17"/>
  <c r="G83" i="17" s="1"/>
  <c r="H82" i="17"/>
  <c r="G82" i="17"/>
  <c r="H81" i="17"/>
  <c r="G81" i="17" s="1"/>
  <c r="H80" i="17"/>
  <c r="G80" i="17"/>
  <c r="H79" i="17"/>
  <c r="G79" i="17" s="1"/>
  <c r="H78" i="17"/>
  <c r="G78" i="17" s="1"/>
  <c r="H77" i="17"/>
  <c r="G77" i="17" s="1"/>
  <c r="H76" i="17"/>
  <c r="G76" i="17" s="1"/>
  <c r="H75" i="17"/>
  <c r="G75" i="17" s="1"/>
  <c r="I61" i="17"/>
  <c r="G61" i="17" s="1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I42" i="17"/>
  <c r="G42" i="17"/>
  <c r="I41" i="17"/>
  <c r="G41" i="17" s="1"/>
  <c r="I40" i="17"/>
  <c r="G40" i="17"/>
  <c r="I39" i="17"/>
  <c r="G39" i="17" s="1"/>
  <c r="H38" i="17"/>
  <c r="G38" i="17" s="1"/>
  <c r="H37" i="17"/>
  <c r="G37" i="17" s="1"/>
  <c r="H36" i="17"/>
  <c r="G36" i="17" s="1"/>
  <c r="H35" i="17"/>
  <c r="G35" i="17" s="1"/>
  <c r="H34" i="17"/>
  <c r="G34" i="17" s="1"/>
  <c r="H33" i="17"/>
  <c r="G33" i="17" s="1"/>
  <c r="H32" i="17"/>
  <c r="G32" i="17"/>
  <c r="H31" i="17"/>
  <c r="G31" i="17" s="1"/>
  <c r="H30" i="17"/>
  <c r="G30" i="17"/>
  <c r="H29" i="17"/>
  <c r="G29" i="17" s="1"/>
  <c r="H28" i="17"/>
  <c r="G28" i="17"/>
  <c r="H27" i="17"/>
  <c r="G27" i="17" s="1"/>
  <c r="H26" i="17"/>
  <c r="G26" i="17"/>
  <c r="H25" i="17"/>
  <c r="G25" i="17" s="1"/>
  <c r="H24" i="17"/>
  <c r="G24" i="17"/>
  <c r="H23" i="17"/>
  <c r="G23" i="17" s="1"/>
  <c r="H22" i="17"/>
  <c r="G22" i="17" s="1"/>
  <c r="H21" i="17"/>
  <c r="G21" i="17" s="1"/>
  <c r="H20" i="17"/>
  <c r="G20" i="17" s="1"/>
  <c r="H19" i="17"/>
  <c r="G19" i="17" s="1"/>
  <c r="H18" i="17"/>
  <c r="G18" i="17" s="1"/>
  <c r="H17" i="17"/>
  <c r="G17" i="17" s="1"/>
  <c r="H16" i="17"/>
  <c r="G16" i="17"/>
  <c r="H15" i="17"/>
  <c r="F229" i="16"/>
  <c r="D229" i="16" s="1"/>
  <c r="F228" i="16"/>
  <c r="D228" i="16" s="1"/>
  <c r="F227" i="16"/>
  <c r="D227" i="16" s="1"/>
  <c r="F226" i="16"/>
  <c r="D226" i="16" s="1"/>
  <c r="F223" i="16"/>
  <c r="D223" i="16" s="1"/>
  <c r="F221" i="16"/>
  <c r="D221" i="16" s="1"/>
  <c r="F220" i="16"/>
  <c r="F219" i="16"/>
  <c r="F218" i="16"/>
  <c r="F216" i="16" s="1"/>
  <c r="D216" i="16" s="1"/>
  <c r="F215" i="16"/>
  <c r="F213" i="16" s="1"/>
  <c r="D213" i="16" s="1"/>
  <c r="D215" i="16"/>
  <c r="F212" i="16"/>
  <c r="F211" i="16"/>
  <c r="F210" i="16"/>
  <c r="D210" i="16" s="1"/>
  <c r="F205" i="16"/>
  <c r="D205" i="16"/>
  <c r="F204" i="16"/>
  <c r="D204" i="16" s="1"/>
  <c r="F203" i="16"/>
  <c r="D203" i="16" s="1"/>
  <c r="F202" i="16"/>
  <c r="D202" i="16" s="1"/>
  <c r="F200" i="16"/>
  <c r="D200" i="16" s="1"/>
  <c r="F199" i="16"/>
  <c r="F197" i="16" s="1"/>
  <c r="D197" i="16" s="1"/>
  <c r="F196" i="16"/>
  <c r="D196" i="16" s="1"/>
  <c r="F195" i="16"/>
  <c r="D195" i="16"/>
  <c r="F194" i="16"/>
  <c r="D194" i="16" s="1"/>
  <c r="F193" i="16"/>
  <c r="D193" i="16"/>
  <c r="F190" i="16"/>
  <c r="D190" i="16"/>
  <c r="F189" i="16"/>
  <c r="D189" i="16" s="1"/>
  <c r="F188" i="16"/>
  <c r="F185" i="16" s="1"/>
  <c r="D185" i="16" s="1"/>
  <c r="D188" i="16"/>
  <c r="F187" i="16"/>
  <c r="D187" i="16" s="1"/>
  <c r="F184" i="16"/>
  <c r="D184" i="16" s="1"/>
  <c r="F183" i="16"/>
  <c r="D183" i="16"/>
  <c r="F182" i="16"/>
  <c r="F180" i="16" s="1"/>
  <c r="D180" i="16" s="1"/>
  <c r="F179" i="16"/>
  <c r="D179" i="16" s="1"/>
  <c r="F178" i="16"/>
  <c r="D178" i="16" s="1"/>
  <c r="F177" i="16"/>
  <c r="F175" i="16" s="1"/>
  <c r="E170" i="16"/>
  <c r="D170" i="16" s="1"/>
  <c r="E169" i="16"/>
  <c r="D169" i="16"/>
  <c r="D167" i="16" s="1"/>
  <c r="E167" i="16"/>
  <c r="E166" i="16"/>
  <c r="E164" i="16" s="1"/>
  <c r="D164" i="16" s="1"/>
  <c r="E163" i="16"/>
  <c r="E161" i="16" s="1"/>
  <c r="D161" i="16" s="1"/>
  <c r="D163" i="16"/>
  <c r="E160" i="16"/>
  <c r="D160" i="16"/>
  <c r="E159" i="16"/>
  <c r="D159" i="16" s="1"/>
  <c r="E156" i="16"/>
  <c r="D156" i="16" s="1"/>
  <c r="E153" i="16"/>
  <c r="D153" i="16" s="1"/>
  <c r="E152" i="16"/>
  <c r="D152" i="16"/>
  <c r="E151" i="16"/>
  <c r="D151" i="16" s="1"/>
  <c r="E150" i="16"/>
  <c r="E148" i="16" s="1"/>
  <c r="D148" i="16" s="1"/>
  <c r="E147" i="16"/>
  <c r="E144" i="16" s="1"/>
  <c r="D147" i="16"/>
  <c r="E146" i="16"/>
  <c r="D146" i="16" s="1"/>
  <c r="E141" i="16"/>
  <c r="E139" i="16" s="1"/>
  <c r="D139" i="16" s="1"/>
  <c r="D141" i="16"/>
  <c r="E138" i="16"/>
  <c r="D138" i="16" s="1"/>
  <c r="D137" i="16"/>
  <c r="E136" i="16"/>
  <c r="D136" i="16"/>
  <c r="E135" i="16"/>
  <c r="E133" i="16" s="1"/>
  <c r="D133" i="16" s="1"/>
  <c r="E132" i="16"/>
  <c r="D132" i="16" s="1"/>
  <c r="E131" i="16"/>
  <c r="D131" i="16" s="1"/>
  <c r="D126" i="16"/>
  <c r="D125" i="16"/>
  <c r="D124" i="16"/>
  <c r="D123" i="16"/>
  <c r="E121" i="16"/>
  <c r="D121" i="16" s="1"/>
  <c r="E119" i="16"/>
  <c r="D119" i="16" s="1"/>
  <c r="E118" i="16"/>
  <c r="D118" i="16" s="1"/>
  <c r="E117" i="16"/>
  <c r="D114" i="16"/>
  <c r="D113" i="16"/>
  <c r="D112" i="16"/>
  <c r="D111" i="16"/>
  <c r="E109" i="16"/>
  <c r="D109" i="16"/>
  <c r="E107" i="16"/>
  <c r="D107" i="16" s="1"/>
  <c r="E106" i="16"/>
  <c r="D106" i="16"/>
  <c r="E105" i="16"/>
  <c r="E103" i="16" s="1"/>
  <c r="D103" i="16" s="1"/>
  <c r="E102" i="16"/>
  <c r="E99" i="16" s="1"/>
  <c r="D99" i="16" s="1"/>
  <c r="E101" i="16"/>
  <c r="D101" i="16" s="1"/>
  <c r="E98" i="16"/>
  <c r="D98" i="16" s="1"/>
  <c r="E97" i="16"/>
  <c r="E92" i="16"/>
  <c r="D92" i="16" s="1"/>
  <c r="E91" i="16"/>
  <c r="E89" i="16" s="1"/>
  <c r="D89" i="16" s="1"/>
  <c r="E88" i="16"/>
  <c r="E87" i="16"/>
  <c r="D87" i="16"/>
  <c r="E82" i="16"/>
  <c r="D82" i="16" s="1"/>
  <c r="E81" i="16"/>
  <c r="D81" i="16"/>
  <c r="E80" i="16"/>
  <c r="E78" i="16" s="1"/>
  <c r="D78" i="16" s="1"/>
  <c r="E77" i="16"/>
  <c r="D77" i="16" s="1"/>
  <c r="E76" i="16"/>
  <c r="D76" i="16" s="1"/>
  <c r="E73" i="16"/>
  <c r="D73" i="16" s="1"/>
  <c r="E72" i="16"/>
  <c r="E67" i="16"/>
  <c r="D67" i="16" s="1"/>
  <c r="E66" i="16"/>
  <c r="D66" i="16" s="1"/>
  <c r="E65" i="16"/>
  <c r="D65" i="16" s="1"/>
  <c r="E64" i="16"/>
  <c r="D64" i="16" s="1"/>
  <c r="E63" i="16"/>
  <c r="D63" i="16" s="1"/>
  <c r="E62" i="16"/>
  <c r="D62" i="16" s="1"/>
  <c r="E61" i="16"/>
  <c r="D61" i="16" s="1"/>
  <c r="E60" i="16"/>
  <c r="E57" i="16"/>
  <c r="E56" i="16"/>
  <c r="D56" i="16" s="1"/>
  <c r="E53" i="16"/>
  <c r="D53" i="16" s="1"/>
  <c r="E50" i="16"/>
  <c r="D50" i="16" s="1"/>
  <c r="E49" i="16"/>
  <c r="D49" i="16" s="1"/>
  <c r="E48" i="16"/>
  <c r="D48" i="16" s="1"/>
  <c r="E47" i="16"/>
  <c r="D47" i="16" s="1"/>
  <c r="E46" i="16"/>
  <c r="D46" i="16" s="1"/>
  <c r="E45" i="16"/>
  <c r="D45" i="16" s="1"/>
  <c r="E44" i="16"/>
  <c r="D44" i="16" s="1"/>
  <c r="E43" i="16"/>
  <c r="E40" i="16"/>
  <c r="D40" i="16" s="1"/>
  <c r="E39" i="16"/>
  <c r="D39" i="16" s="1"/>
  <c r="E38" i="16"/>
  <c r="E35" i="16"/>
  <c r="D35" i="16" s="1"/>
  <c r="E34" i="16"/>
  <c r="D34" i="16" s="1"/>
  <c r="E33" i="16"/>
  <c r="D33" i="16" s="1"/>
  <c r="E32" i="16"/>
  <c r="D32" i="16" s="1"/>
  <c r="E31" i="16"/>
  <c r="D31" i="16" s="1"/>
  <c r="E30" i="16"/>
  <c r="D30" i="16" s="1"/>
  <c r="E29" i="16"/>
  <c r="E27" i="16" s="1"/>
  <c r="E24" i="16"/>
  <c r="D24" i="16" s="1"/>
  <c r="E22" i="16"/>
  <c r="E21" i="16"/>
  <c r="D21" i="16" s="1"/>
  <c r="E19" i="16"/>
  <c r="E18" i="16"/>
  <c r="D18" i="16" s="1"/>
  <c r="E17" i="16"/>
  <c r="D17" i="16" s="1"/>
  <c r="E16" i="16"/>
  <c r="E14" i="16" s="1"/>
  <c r="H307" i="15"/>
  <c r="G307" i="15"/>
  <c r="G305" i="15" s="1"/>
  <c r="H305" i="15"/>
  <c r="H303" i="15" s="1"/>
  <c r="H302" i="15"/>
  <c r="H299" i="15" s="1"/>
  <c r="F299" i="15" s="1"/>
  <c r="F301" i="15"/>
  <c r="F297" i="15"/>
  <c r="H295" i="15"/>
  <c r="H271" i="15" s="1"/>
  <c r="G295" i="15"/>
  <c r="G294" i="15"/>
  <c r="F294" i="15" s="1"/>
  <c r="H292" i="15"/>
  <c r="F291" i="15"/>
  <c r="H289" i="15"/>
  <c r="F289" i="15" s="1"/>
  <c r="G289" i="15"/>
  <c r="F288" i="15"/>
  <c r="H286" i="15"/>
  <c r="G286" i="15"/>
  <c r="F286" i="15"/>
  <c r="F285" i="15"/>
  <c r="H283" i="15"/>
  <c r="F283" i="15" s="1"/>
  <c r="G283" i="15"/>
  <c r="F282" i="15"/>
  <c r="H280" i="15"/>
  <c r="G280" i="15"/>
  <c r="F280" i="15"/>
  <c r="F279" i="15"/>
  <c r="H277" i="15"/>
  <c r="F277" i="15" s="1"/>
  <c r="G277" i="15"/>
  <c r="F276" i="15"/>
  <c r="F275" i="15"/>
  <c r="H273" i="15"/>
  <c r="G273" i="15"/>
  <c r="F270" i="15"/>
  <c r="H268" i="15"/>
  <c r="F268" i="15" s="1"/>
  <c r="G268" i="15"/>
  <c r="F267" i="15"/>
  <c r="H265" i="15"/>
  <c r="G265" i="15"/>
  <c r="F265" i="15"/>
  <c r="F264" i="15"/>
  <c r="H262" i="15"/>
  <c r="F262" i="15" s="1"/>
  <c r="G262" i="15"/>
  <c r="F261" i="15"/>
  <c r="H260" i="15"/>
  <c r="G260" i="15"/>
  <c r="F260" i="15"/>
  <c r="H258" i="15"/>
  <c r="G258" i="15"/>
  <c r="F258" i="15" s="1"/>
  <c r="F257" i="15"/>
  <c r="G256" i="15"/>
  <c r="F256" i="15" s="1"/>
  <c r="H254" i="15"/>
  <c r="F253" i="15"/>
  <c r="F252" i="15"/>
  <c r="H250" i="15"/>
  <c r="G250" i="15"/>
  <c r="F250" i="15" s="1"/>
  <c r="H249" i="15"/>
  <c r="G249" i="15"/>
  <c r="F249" i="15" s="1"/>
  <c r="G248" i="15"/>
  <c r="F248" i="15" s="1"/>
  <c r="H246" i="15"/>
  <c r="F245" i="15"/>
  <c r="H244" i="15"/>
  <c r="H242" i="15" s="1"/>
  <c r="G244" i="15"/>
  <c r="G242" i="15"/>
  <c r="F239" i="15"/>
  <c r="H237" i="15"/>
  <c r="G237" i="15"/>
  <c r="F237" i="15" s="1"/>
  <c r="F236" i="15"/>
  <c r="H234" i="15"/>
  <c r="G234" i="15"/>
  <c r="F234" i="15"/>
  <c r="G233" i="15"/>
  <c r="F233" i="15" s="1"/>
  <c r="G232" i="15"/>
  <c r="F232" i="15"/>
  <c r="F231" i="15"/>
  <c r="H229" i="15"/>
  <c r="H228" i="15"/>
  <c r="G228" i="15"/>
  <c r="F227" i="15"/>
  <c r="H226" i="15"/>
  <c r="G226" i="15"/>
  <c r="H224" i="15"/>
  <c r="F223" i="15"/>
  <c r="F222" i="15"/>
  <c r="F221" i="15"/>
  <c r="H220" i="15"/>
  <c r="G220" i="15"/>
  <c r="F220" i="15" s="1"/>
  <c r="H219" i="15"/>
  <c r="H215" i="15" s="1"/>
  <c r="H210" i="15" s="1"/>
  <c r="G219" i="15"/>
  <c r="F218" i="15"/>
  <c r="H217" i="15"/>
  <c r="G217" i="15"/>
  <c r="G215" i="15"/>
  <c r="H214" i="15"/>
  <c r="H212" i="15" s="1"/>
  <c r="F212" i="15" s="1"/>
  <c r="G214" i="15"/>
  <c r="F214" i="15" s="1"/>
  <c r="G212" i="15"/>
  <c r="F209" i="15"/>
  <c r="F208" i="15"/>
  <c r="H206" i="15"/>
  <c r="G206" i="15"/>
  <c r="F206" i="15"/>
  <c r="F205" i="15"/>
  <c r="H203" i="15"/>
  <c r="G203" i="15"/>
  <c r="F203" i="15" s="1"/>
  <c r="F202" i="15"/>
  <c r="H200" i="15"/>
  <c r="G200" i="15"/>
  <c r="F200" i="15"/>
  <c r="F199" i="15"/>
  <c r="F198" i="15"/>
  <c r="F197" i="15"/>
  <c r="F196" i="15"/>
  <c r="H194" i="15"/>
  <c r="G194" i="15"/>
  <c r="F193" i="15"/>
  <c r="F192" i="15"/>
  <c r="F191" i="15"/>
  <c r="F190" i="15"/>
  <c r="H188" i="15"/>
  <c r="G188" i="15"/>
  <c r="H183" i="15"/>
  <c r="G183" i="15"/>
  <c r="G181" i="15" s="1"/>
  <c r="F180" i="15"/>
  <c r="H178" i="15"/>
  <c r="G178" i="15"/>
  <c r="F177" i="15"/>
  <c r="H175" i="15"/>
  <c r="G175" i="15"/>
  <c r="F175" i="15" s="1"/>
  <c r="H174" i="15"/>
  <c r="H172" i="15" s="1"/>
  <c r="G174" i="15"/>
  <c r="H171" i="15"/>
  <c r="G171" i="15"/>
  <c r="H169" i="15"/>
  <c r="F168" i="15"/>
  <c r="H166" i="15"/>
  <c r="G166" i="15"/>
  <c r="F166" i="15" s="1"/>
  <c r="H165" i="15"/>
  <c r="G165" i="15"/>
  <c r="F165" i="15" s="1"/>
  <c r="H163" i="15"/>
  <c r="G163" i="15"/>
  <c r="F163" i="15" s="1"/>
  <c r="H160" i="15"/>
  <c r="H158" i="15" s="1"/>
  <c r="G160" i="15"/>
  <c r="G158" i="15" s="1"/>
  <c r="F158" i="15" s="1"/>
  <c r="F160" i="15"/>
  <c r="F157" i="15"/>
  <c r="H155" i="15"/>
  <c r="G155" i="15"/>
  <c r="F155" i="15" s="1"/>
  <c r="F154" i="15"/>
  <c r="H152" i="15"/>
  <c r="G152" i="15"/>
  <c r="F152" i="15" s="1"/>
  <c r="F151" i="15"/>
  <c r="H149" i="15"/>
  <c r="G149" i="15"/>
  <c r="F149" i="15" s="1"/>
  <c r="F148" i="15"/>
  <c r="H146" i="15"/>
  <c r="G146" i="15"/>
  <c r="H145" i="15"/>
  <c r="H143" i="15" s="1"/>
  <c r="G145" i="15"/>
  <c r="H140" i="15"/>
  <c r="G140" i="15"/>
  <c r="F140" i="15" s="1"/>
  <c r="H138" i="15"/>
  <c r="G138" i="15"/>
  <c r="F138" i="15" s="1"/>
  <c r="H137" i="15"/>
  <c r="H129" i="15" s="1"/>
  <c r="G137" i="15"/>
  <c r="F136" i="15"/>
  <c r="H135" i="15"/>
  <c r="G135" i="15"/>
  <c r="F135" i="15" s="1"/>
  <c r="F134" i="15"/>
  <c r="F133" i="15"/>
  <c r="F132" i="15"/>
  <c r="F131" i="15"/>
  <c r="F128" i="15"/>
  <c r="F127" i="15"/>
  <c r="F126" i="15"/>
  <c r="F125" i="15"/>
  <c r="H123" i="15"/>
  <c r="G123" i="15"/>
  <c r="F123" i="15" s="1"/>
  <c r="F122" i="15"/>
  <c r="H120" i="15"/>
  <c r="G120" i="15"/>
  <c r="F120" i="15" s="1"/>
  <c r="F119" i="15"/>
  <c r="F118" i="15"/>
  <c r="F117" i="15"/>
  <c r="F116" i="15"/>
  <c r="H115" i="15"/>
  <c r="H113" i="15" s="1"/>
  <c r="G115" i="15"/>
  <c r="G113" i="15" s="1"/>
  <c r="F113" i="15" s="1"/>
  <c r="F112" i="15"/>
  <c r="F111" i="15"/>
  <c r="F110" i="15"/>
  <c r="H108" i="15"/>
  <c r="G108" i="15"/>
  <c r="F107" i="15"/>
  <c r="F106" i="15"/>
  <c r="F105" i="15"/>
  <c r="F104" i="15"/>
  <c r="H103" i="15"/>
  <c r="F103" i="15" s="1"/>
  <c r="F102" i="15"/>
  <c r="G100" i="15"/>
  <c r="F99" i="15"/>
  <c r="F98" i="15"/>
  <c r="F97" i="15"/>
  <c r="H96" i="15"/>
  <c r="H94" i="15" s="1"/>
  <c r="G96" i="15"/>
  <c r="F93" i="15"/>
  <c r="F92" i="15"/>
  <c r="H90" i="15"/>
  <c r="G90" i="15"/>
  <c r="F87" i="15"/>
  <c r="H85" i="15"/>
  <c r="G85" i="15"/>
  <c r="F84" i="15"/>
  <c r="H82" i="15"/>
  <c r="G82" i="15"/>
  <c r="F81" i="15"/>
  <c r="H79" i="15"/>
  <c r="G79" i="15"/>
  <c r="F78" i="15"/>
  <c r="H76" i="15"/>
  <c r="G76" i="15"/>
  <c r="F76" i="15" s="1"/>
  <c r="F75" i="15"/>
  <c r="F74" i="15"/>
  <c r="H72" i="15"/>
  <c r="F72" i="15" s="1"/>
  <c r="G72" i="15"/>
  <c r="F71" i="15"/>
  <c r="H69" i="15"/>
  <c r="H62" i="15" s="1"/>
  <c r="G69" i="15"/>
  <c r="F68" i="15"/>
  <c r="F67" i="15"/>
  <c r="F66" i="15"/>
  <c r="H64" i="15"/>
  <c r="G64" i="15"/>
  <c r="F61" i="15"/>
  <c r="H59" i="15"/>
  <c r="G59" i="15"/>
  <c r="F59" i="15" s="1"/>
  <c r="F57" i="15"/>
  <c r="H55" i="15"/>
  <c r="G55" i="15"/>
  <c r="F55" i="15" s="1"/>
  <c r="F54" i="15"/>
  <c r="H52" i="15"/>
  <c r="F52" i="15" s="1"/>
  <c r="G52" i="15"/>
  <c r="F51" i="15"/>
  <c r="H49" i="15"/>
  <c r="G49" i="15"/>
  <c r="G44" i="15" s="1"/>
  <c r="F48" i="15"/>
  <c r="H46" i="15"/>
  <c r="G46" i="15"/>
  <c r="F39" i="15"/>
  <c r="H37" i="15"/>
  <c r="G37" i="15"/>
  <c r="F36" i="15"/>
  <c r="H34" i="15"/>
  <c r="G34" i="15"/>
  <c r="F34" i="15" s="1"/>
  <c r="H33" i="15"/>
  <c r="H31" i="15" s="1"/>
  <c r="G33" i="15"/>
  <c r="G31" i="15"/>
  <c r="F30" i="15"/>
  <c r="H28" i="15"/>
  <c r="G28" i="15"/>
  <c r="F28" i="15" s="1"/>
  <c r="F27" i="15"/>
  <c r="H25" i="15"/>
  <c r="G25" i="15"/>
  <c r="F25" i="15" s="1"/>
  <c r="H24" i="15"/>
  <c r="H20" i="15" s="1"/>
  <c r="G24" i="15"/>
  <c r="G20" i="15" s="1"/>
  <c r="F23" i="15"/>
  <c r="F22" i="15"/>
  <c r="F19" i="15"/>
  <c r="F18" i="15"/>
  <c r="H16" i="15"/>
  <c r="G16" i="15"/>
  <c r="F15" i="15"/>
  <c r="F14" i="15"/>
  <c r="H13" i="15"/>
  <c r="G13" i="15"/>
  <c r="F13" i="15" s="1"/>
  <c r="H11" i="15"/>
  <c r="G11" i="15"/>
  <c r="H790" i="14"/>
  <c r="H788" i="14" s="1"/>
  <c r="I788" i="14"/>
  <c r="I786" i="14"/>
  <c r="H774" i="14"/>
  <c r="G774" i="14" s="1"/>
  <c r="H770" i="14"/>
  <c r="G770" i="14" s="1"/>
  <c r="H769" i="14"/>
  <c r="G769" i="14" s="1"/>
  <c r="H768" i="14"/>
  <c r="H767" i="14"/>
  <c r="G767" i="14" s="1"/>
  <c r="H766" i="14"/>
  <c r="G766" i="14" s="1"/>
  <c r="K764" i="14"/>
  <c r="H756" i="14"/>
  <c r="G756" i="14"/>
  <c r="H750" i="14"/>
  <c r="G750" i="14" s="1"/>
  <c r="H744" i="14"/>
  <c r="G744" i="14" s="1"/>
  <c r="H741" i="14"/>
  <c r="G741" i="14" s="1"/>
  <c r="H735" i="14"/>
  <c r="G735" i="14" s="1"/>
  <c r="H725" i="14"/>
  <c r="G725" i="14" s="1"/>
  <c r="I723" i="14"/>
  <c r="H722" i="14"/>
  <c r="G722" i="14"/>
  <c r="I699" i="14"/>
  <c r="I688" i="14" s="1"/>
  <c r="I686" i="14" s="1"/>
  <c r="H699" i="14"/>
  <c r="H698" i="14"/>
  <c r="G698" i="14" s="1"/>
  <c r="H697" i="14"/>
  <c r="G696" i="14"/>
  <c r="G695" i="14"/>
  <c r="G694" i="14"/>
  <c r="G693" i="14"/>
  <c r="G692" i="14"/>
  <c r="G691" i="14"/>
  <c r="G690" i="14"/>
  <c r="I685" i="14"/>
  <c r="H684" i="14"/>
  <c r="H683" i="14" s="1"/>
  <c r="I680" i="14"/>
  <c r="G680" i="14"/>
  <c r="H679" i="14"/>
  <c r="G679" i="14" s="1"/>
  <c r="H654" i="14"/>
  <c r="I644" i="14"/>
  <c r="G644" i="14" s="1"/>
  <c r="I643" i="14"/>
  <c r="G643" i="14" s="1"/>
  <c r="H642" i="14"/>
  <c r="G642" i="14" s="1"/>
  <c r="H641" i="14"/>
  <c r="G641" i="14" s="1"/>
  <c r="H640" i="14"/>
  <c r="H636" i="14" s="1"/>
  <c r="H639" i="14"/>
  <c r="G639" i="14" s="1"/>
  <c r="H638" i="14"/>
  <c r="G638" i="14" s="1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H618" i="14"/>
  <c r="H616" i="14" s="1"/>
  <c r="G616" i="14" s="1"/>
  <c r="G617" i="14"/>
  <c r="G615" i="14"/>
  <c r="H614" i="14"/>
  <c r="G614" i="14" s="1"/>
  <c r="H613" i="14"/>
  <c r="G613" i="14" s="1"/>
  <c r="H612" i="14"/>
  <c r="G609" i="14"/>
  <c r="G608" i="14"/>
  <c r="G607" i="14"/>
  <c r="G606" i="14"/>
  <c r="G605" i="14"/>
  <c r="H603" i="14"/>
  <c r="H600" i="14" s="1"/>
  <c r="H602" i="14"/>
  <c r="G602" i="14" s="1"/>
  <c r="H595" i="14"/>
  <c r="H593" i="14" s="1"/>
  <c r="G593" i="14" s="1"/>
  <c r="G595" i="14"/>
  <c r="I591" i="14"/>
  <c r="H577" i="14"/>
  <c r="G577" i="14" s="1"/>
  <c r="H576" i="14"/>
  <c r="G576" i="14" s="1"/>
  <c r="H575" i="14"/>
  <c r="G575" i="14"/>
  <c r="H574" i="14"/>
  <c r="H573" i="14"/>
  <c r="G573" i="14" s="1"/>
  <c r="H572" i="14"/>
  <c r="G572" i="14" s="1"/>
  <c r="I569" i="14"/>
  <c r="I563" i="14" s="1"/>
  <c r="I568" i="14"/>
  <c r="G568" i="14" s="1"/>
  <c r="H567" i="14"/>
  <c r="G567" i="14" s="1"/>
  <c r="H566" i="14"/>
  <c r="G566" i="14" s="1"/>
  <c r="H565" i="14"/>
  <c r="H558" i="14"/>
  <c r="G558" i="14" s="1"/>
  <c r="I557" i="14"/>
  <c r="G557" i="14" s="1"/>
  <c r="I556" i="14"/>
  <c r="G556" i="14" s="1"/>
  <c r="H555" i="14"/>
  <c r="G555" i="14" s="1"/>
  <c r="H554" i="14"/>
  <c r="G553" i="14"/>
  <c r="G552" i="14"/>
  <c r="G551" i="14"/>
  <c r="G550" i="14"/>
  <c r="G549" i="14"/>
  <c r="G548" i="14"/>
  <c r="G547" i="14"/>
  <c r="I542" i="14"/>
  <c r="G542" i="14" s="1"/>
  <c r="I541" i="14"/>
  <c r="G541" i="14" s="1"/>
  <c r="I540" i="14"/>
  <c r="G539" i="14"/>
  <c r="H538" i="14"/>
  <c r="G538" i="14" s="1"/>
  <c r="H537" i="14"/>
  <c r="G537" i="14" s="1"/>
  <c r="H536" i="14"/>
  <c r="G536" i="14" s="1"/>
  <c r="H535" i="14"/>
  <c r="G535" i="14" s="1"/>
  <c r="H534" i="14"/>
  <c r="G534" i="14" s="1"/>
  <c r="H533" i="14"/>
  <c r="G533" i="14" s="1"/>
  <c r="H532" i="14"/>
  <c r="H531" i="14"/>
  <c r="G531" i="14" s="1"/>
  <c r="I524" i="14"/>
  <c r="I450" i="14"/>
  <c r="H450" i="14"/>
  <c r="G443" i="14"/>
  <c r="E443" i="14"/>
  <c r="G442" i="14"/>
  <c r="I440" i="14"/>
  <c r="G440" i="14" s="1"/>
  <c r="I438" i="14"/>
  <c r="G438" i="14" s="1"/>
  <c r="I437" i="14"/>
  <c r="G437" i="14" s="1"/>
  <c r="I436" i="14"/>
  <c r="H435" i="14"/>
  <c r="G435" i="14" s="1"/>
  <c r="H434" i="14"/>
  <c r="G434" i="14" s="1"/>
  <c r="H433" i="14"/>
  <c r="G433" i="14" s="1"/>
  <c r="H432" i="14"/>
  <c r="I427" i="14"/>
  <c r="I426" i="14"/>
  <c r="G426" i="14" s="1"/>
  <c r="H425" i="14"/>
  <c r="H423" i="14" s="1"/>
  <c r="H421" i="14" s="1"/>
  <c r="I414" i="14"/>
  <c r="G414" i="14" s="1"/>
  <c r="I413" i="14"/>
  <c r="G413" i="14" s="1"/>
  <c r="H412" i="14"/>
  <c r="G412" i="14" s="1"/>
  <c r="H411" i="14"/>
  <c r="G411" i="14" s="1"/>
  <c r="I404" i="14"/>
  <c r="I398" i="14" s="1"/>
  <c r="I396" i="14" s="1"/>
  <c r="I403" i="14"/>
  <c r="G403" i="14" s="1"/>
  <c r="H402" i="14"/>
  <c r="G402" i="14" s="1"/>
  <c r="H401" i="14"/>
  <c r="H400" i="14"/>
  <c r="G400" i="14" s="1"/>
  <c r="I369" i="14"/>
  <c r="G369" i="14" s="1"/>
  <c r="I368" i="14"/>
  <c r="G368" i="14" s="1"/>
  <c r="E368" i="14"/>
  <c r="H367" i="14"/>
  <c r="G367" i="14" s="1"/>
  <c r="H366" i="14"/>
  <c r="G366" i="14" s="1"/>
  <c r="H365" i="14"/>
  <c r="H363" i="14" s="1"/>
  <c r="I363" i="14"/>
  <c r="I358" i="14"/>
  <c r="G358" i="14" s="1"/>
  <c r="I357" i="14"/>
  <c r="G357" i="14"/>
  <c r="H355" i="14"/>
  <c r="H353" i="14"/>
  <c r="I352" i="14"/>
  <c r="I349" i="14" s="1"/>
  <c r="H351" i="14"/>
  <c r="I348" i="14"/>
  <c r="G348" i="14" s="1"/>
  <c r="H346" i="14"/>
  <c r="I328" i="14"/>
  <c r="G328" i="14" s="1"/>
  <c r="I327" i="14"/>
  <c r="G327" i="14" s="1"/>
  <c r="I309" i="14"/>
  <c r="H309" i="14"/>
  <c r="G309" i="14" s="1"/>
  <c r="I303" i="14"/>
  <c r="H303" i="14"/>
  <c r="I286" i="14"/>
  <c r="H285" i="14"/>
  <c r="G285" i="14" s="1"/>
  <c r="H284" i="14"/>
  <c r="I266" i="14"/>
  <c r="H266" i="14"/>
  <c r="G266" i="14" s="1"/>
  <c r="I261" i="14"/>
  <c r="G261" i="14" s="1"/>
  <c r="I260" i="14"/>
  <c r="H252" i="14"/>
  <c r="I239" i="14"/>
  <c r="G239" i="14" s="1"/>
  <c r="H238" i="14"/>
  <c r="H237" i="14"/>
  <c r="G237" i="14" s="1"/>
  <c r="E237" i="14"/>
  <c r="H236" i="14"/>
  <c r="G236" i="14" s="1"/>
  <c r="I222" i="14"/>
  <c r="H222" i="14"/>
  <c r="G222" i="14"/>
  <c r="I117" i="14"/>
  <c r="G117" i="14" s="1"/>
  <c r="I116" i="14"/>
  <c r="G116" i="14" s="1"/>
  <c r="I115" i="14"/>
  <c r="G115" i="14" s="1"/>
  <c r="I114" i="14"/>
  <c r="G114" i="14" s="1"/>
  <c r="I113" i="14"/>
  <c r="G113" i="14" s="1"/>
  <c r="I112" i="14"/>
  <c r="G112" i="14" s="1"/>
  <c r="I111" i="14"/>
  <c r="G111" i="14" s="1"/>
  <c r="H110" i="14"/>
  <c r="G110" i="14" s="1"/>
  <c r="H109" i="14"/>
  <c r="G109" i="14" s="1"/>
  <c r="H108" i="14"/>
  <c r="G108" i="14" s="1"/>
  <c r="H107" i="14"/>
  <c r="G107" i="14" s="1"/>
  <c r="H106" i="14"/>
  <c r="G106" i="14" s="1"/>
  <c r="H105" i="14"/>
  <c r="G105" i="14" s="1"/>
  <c r="H104" i="14"/>
  <c r="G104" i="14" s="1"/>
  <c r="H103" i="14"/>
  <c r="H102" i="14"/>
  <c r="G102" i="14" s="1"/>
  <c r="H101" i="14"/>
  <c r="G101" i="14"/>
  <c r="H100" i="14"/>
  <c r="G100" i="14" s="1"/>
  <c r="H83" i="14"/>
  <c r="G83" i="14" s="1"/>
  <c r="H82" i="14"/>
  <c r="G82" i="14" s="1"/>
  <c r="H81" i="14"/>
  <c r="G81" i="14" s="1"/>
  <c r="H80" i="14"/>
  <c r="G80" i="14" s="1"/>
  <c r="H79" i="14"/>
  <c r="G79" i="14" s="1"/>
  <c r="H78" i="14"/>
  <c r="G78" i="14" s="1"/>
  <c r="H77" i="14"/>
  <c r="G77" i="14" s="1"/>
  <c r="H76" i="14"/>
  <c r="G76" i="14" s="1"/>
  <c r="H75" i="14"/>
  <c r="G75" i="14" s="1"/>
  <c r="I61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I42" i="14"/>
  <c r="G42" i="14" s="1"/>
  <c r="I41" i="14"/>
  <c r="G41" i="14" s="1"/>
  <c r="I40" i="14"/>
  <c r="G40" i="14" s="1"/>
  <c r="I39" i="14"/>
  <c r="G39" i="14" s="1"/>
  <c r="H38" i="14"/>
  <c r="G38" i="14" s="1"/>
  <c r="H37" i="14"/>
  <c r="G37" i="14" s="1"/>
  <c r="H36" i="14"/>
  <c r="G36" i="14" s="1"/>
  <c r="H35" i="14"/>
  <c r="G35" i="14" s="1"/>
  <c r="H34" i="14"/>
  <c r="G34" i="14"/>
  <c r="H33" i="14"/>
  <c r="G33" i="14" s="1"/>
  <c r="H32" i="14"/>
  <c r="G32" i="14"/>
  <c r="H31" i="14"/>
  <c r="G31" i="14" s="1"/>
  <c r="H30" i="14"/>
  <c r="G30" i="14" s="1"/>
  <c r="H29" i="14"/>
  <c r="G29" i="14" s="1"/>
  <c r="H28" i="14"/>
  <c r="G28" i="14" s="1"/>
  <c r="H27" i="14"/>
  <c r="G27" i="14" s="1"/>
  <c r="H26" i="14"/>
  <c r="G26" i="14"/>
  <c r="H25" i="14"/>
  <c r="G25" i="14" s="1"/>
  <c r="H24" i="14"/>
  <c r="G24" i="14"/>
  <c r="H23" i="14"/>
  <c r="G23" i="14" s="1"/>
  <c r="H22" i="14"/>
  <c r="G22" i="14" s="1"/>
  <c r="H21" i="14"/>
  <c r="G21" i="14" s="1"/>
  <c r="H20" i="14"/>
  <c r="G20" i="14" s="1"/>
  <c r="H19" i="14"/>
  <c r="G19" i="14" s="1"/>
  <c r="H18" i="14"/>
  <c r="G18" i="14" s="1"/>
  <c r="H17" i="14"/>
  <c r="G17" i="14" s="1"/>
  <c r="H16" i="14"/>
  <c r="G16" i="14" s="1"/>
  <c r="H15" i="14"/>
  <c r="G15" i="14" s="1"/>
  <c r="F229" i="13"/>
  <c r="D229" i="13" s="1"/>
  <c r="F228" i="13"/>
  <c r="D228" i="13" s="1"/>
  <c r="F227" i="13"/>
  <c r="D227" i="13" s="1"/>
  <c r="F226" i="13"/>
  <c r="D226" i="13"/>
  <c r="F223" i="13"/>
  <c r="D223" i="13" s="1"/>
  <c r="F221" i="13"/>
  <c r="D221" i="13" s="1"/>
  <c r="F220" i="13"/>
  <c r="F219" i="13"/>
  <c r="F218" i="13"/>
  <c r="F216" i="13" s="1"/>
  <c r="D216" i="13" s="1"/>
  <c r="F215" i="13"/>
  <c r="F213" i="13" s="1"/>
  <c r="D213" i="13" s="1"/>
  <c r="F212" i="13"/>
  <c r="F211" i="13"/>
  <c r="F210" i="13"/>
  <c r="F205" i="13"/>
  <c r="D205" i="13" s="1"/>
  <c r="F204" i="13"/>
  <c r="D204" i="13" s="1"/>
  <c r="F203" i="13"/>
  <c r="D203" i="13" s="1"/>
  <c r="F202" i="13"/>
  <c r="F199" i="13"/>
  <c r="F197" i="13" s="1"/>
  <c r="D197" i="13" s="1"/>
  <c r="F196" i="13"/>
  <c r="D196" i="13" s="1"/>
  <c r="F195" i="13"/>
  <c r="D195" i="13" s="1"/>
  <c r="F194" i="13"/>
  <c r="D194" i="13" s="1"/>
  <c r="F193" i="13"/>
  <c r="D193" i="13" s="1"/>
  <c r="F190" i="13"/>
  <c r="D190" i="13" s="1"/>
  <c r="F189" i="13"/>
  <c r="D189" i="13" s="1"/>
  <c r="F188" i="13"/>
  <c r="D188" i="13" s="1"/>
  <c r="F187" i="13"/>
  <c r="F184" i="13"/>
  <c r="D184" i="13" s="1"/>
  <c r="F183" i="13"/>
  <c r="D183" i="13" s="1"/>
  <c r="F182" i="13"/>
  <c r="F179" i="13"/>
  <c r="D179" i="13" s="1"/>
  <c r="F178" i="13"/>
  <c r="D178" i="13" s="1"/>
  <c r="F177" i="13"/>
  <c r="F175" i="13" s="1"/>
  <c r="E170" i="13"/>
  <c r="D170" i="13" s="1"/>
  <c r="E169" i="13"/>
  <c r="D169" i="13" s="1"/>
  <c r="D167" i="13" s="1"/>
  <c r="E167" i="13"/>
  <c r="E166" i="13"/>
  <c r="E164" i="13" s="1"/>
  <c r="D164" i="13" s="1"/>
  <c r="E163" i="13"/>
  <c r="E161" i="13" s="1"/>
  <c r="D161" i="13" s="1"/>
  <c r="E160" i="13"/>
  <c r="D160" i="13" s="1"/>
  <c r="E159" i="13"/>
  <c r="E157" i="13" s="1"/>
  <c r="D157" i="13" s="1"/>
  <c r="E156" i="13"/>
  <c r="E154" i="13" s="1"/>
  <c r="D154" i="13" s="1"/>
  <c r="E153" i="13"/>
  <c r="D153" i="13" s="1"/>
  <c r="E152" i="13"/>
  <c r="D152" i="13" s="1"/>
  <c r="E151" i="13"/>
  <c r="D151" i="13" s="1"/>
  <c r="E150" i="13"/>
  <c r="D150" i="13" s="1"/>
  <c r="E147" i="13"/>
  <c r="D147" i="13" s="1"/>
  <c r="E146" i="13"/>
  <c r="E141" i="13"/>
  <c r="E139" i="13" s="1"/>
  <c r="D139" i="13" s="1"/>
  <c r="E138" i="13"/>
  <c r="D138" i="13" s="1"/>
  <c r="D137" i="13"/>
  <c r="E136" i="13"/>
  <c r="D136" i="13" s="1"/>
  <c r="E135" i="13"/>
  <c r="D135" i="13" s="1"/>
  <c r="E132" i="13"/>
  <c r="D132" i="13" s="1"/>
  <c r="E131" i="13"/>
  <c r="D131" i="13" s="1"/>
  <c r="E129" i="13"/>
  <c r="D129" i="13" s="1"/>
  <c r="D126" i="13"/>
  <c r="D125" i="13"/>
  <c r="D124" i="13"/>
  <c r="D123" i="13"/>
  <c r="E121" i="13"/>
  <c r="D121" i="13" s="1"/>
  <c r="E119" i="13"/>
  <c r="D119" i="13" s="1"/>
  <c r="E118" i="13"/>
  <c r="D118" i="13" s="1"/>
  <c r="E117" i="13"/>
  <c r="D117" i="13" s="1"/>
  <c r="D114" i="13"/>
  <c r="D113" i="13"/>
  <c r="D112" i="13"/>
  <c r="D111" i="13"/>
  <c r="E109" i="13"/>
  <c r="D109" i="13" s="1"/>
  <c r="E107" i="13"/>
  <c r="D107" i="13" s="1"/>
  <c r="E106" i="13"/>
  <c r="D106" i="13" s="1"/>
  <c r="E105" i="13"/>
  <c r="D105" i="13" s="1"/>
  <c r="E102" i="13"/>
  <c r="D102" i="13" s="1"/>
  <c r="E101" i="13"/>
  <c r="D101" i="13" s="1"/>
  <c r="E98" i="13"/>
  <c r="D98" i="13" s="1"/>
  <c r="E97" i="13"/>
  <c r="D97" i="13" s="1"/>
  <c r="E92" i="13"/>
  <c r="D92" i="13"/>
  <c r="E91" i="13"/>
  <c r="D91" i="13" s="1"/>
  <c r="E88" i="13"/>
  <c r="D88" i="13" s="1"/>
  <c r="E87" i="13"/>
  <c r="D87" i="13"/>
  <c r="E82" i="13"/>
  <c r="D82" i="13" s="1"/>
  <c r="E81" i="13"/>
  <c r="D81" i="13" s="1"/>
  <c r="E80" i="13"/>
  <c r="D80" i="13" s="1"/>
  <c r="E77" i="13"/>
  <c r="D77" i="13" s="1"/>
  <c r="E76" i="13"/>
  <c r="D76" i="13" s="1"/>
  <c r="E73" i="13"/>
  <c r="D73" i="13" s="1"/>
  <c r="E72" i="13"/>
  <c r="D72" i="13" s="1"/>
  <c r="E67" i="13"/>
  <c r="D67" i="13" s="1"/>
  <c r="E66" i="13"/>
  <c r="D66" i="13" s="1"/>
  <c r="E65" i="13"/>
  <c r="D65" i="13" s="1"/>
  <c r="E64" i="13"/>
  <c r="D64" i="13" s="1"/>
  <c r="E63" i="13"/>
  <c r="D63" i="13" s="1"/>
  <c r="E62" i="13"/>
  <c r="D62" i="13" s="1"/>
  <c r="E61" i="13"/>
  <c r="D61" i="13" s="1"/>
  <c r="E60" i="13"/>
  <c r="D60" i="13" s="1"/>
  <c r="E57" i="13"/>
  <c r="D57" i="13" s="1"/>
  <c r="E56" i="13"/>
  <c r="D56" i="13" s="1"/>
  <c r="E53" i="13"/>
  <c r="D53" i="13" s="1"/>
  <c r="E50" i="13"/>
  <c r="D50" i="13" s="1"/>
  <c r="E49" i="13"/>
  <c r="D49" i="13" s="1"/>
  <c r="E48" i="13"/>
  <c r="D48" i="13" s="1"/>
  <c r="E47" i="13"/>
  <c r="D47" i="13" s="1"/>
  <c r="E46" i="13"/>
  <c r="D46" i="13" s="1"/>
  <c r="E45" i="13"/>
  <c r="D45" i="13" s="1"/>
  <c r="E44" i="13"/>
  <c r="D44" i="13" s="1"/>
  <c r="E43" i="13"/>
  <c r="D43" i="13" s="1"/>
  <c r="E40" i="13"/>
  <c r="D40" i="13" s="1"/>
  <c r="E39" i="13"/>
  <c r="D39" i="13" s="1"/>
  <c r="E38" i="13"/>
  <c r="E35" i="13"/>
  <c r="D35" i="13" s="1"/>
  <c r="E34" i="13"/>
  <c r="D34" i="13" s="1"/>
  <c r="E33" i="13"/>
  <c r="D33" i="13" s="1"/>
  <c r="E32" i="13"/>
  <c r="D32" i="13" s="1"/>
  <c r="E31" i="13"/>
  <c r="D31" i="13" s="1"/>
  <c r="E30" i="13"/>
  <c r="D30" i="13" s="1"/>
  <c r="E29" i="13"/>
  <c r="D29" i="13" s="1"/>
  <c r="E24" i="13"/>
  <c r="D24" i="13" s="1"/>
  <c r="E21" i="13"/>
  <c r="E19" i="13" s="1"/>
  <c r="E18" i="13"/>
  <c r="D18" i="13" s="1"/>
  <c r="E17" i="13"/>
  <c r="D17" i="13" s="1"/>
  <c r="E16" i="13"/>
  <c r="H307" i="12"/>
  <c r="H305" i="12" s="1"/>
  <c r="H303" i="12" s="1"/>
  <c r="G307" i="12"/>
  <c r="F307" i="12" s="1"/>
  <c r="G305" i="12"/>
  <c r="G303" i="12" s="1"/>
  <c r="F303" i="12" s="1"/>
  <c r="H302" i="12"/>
  <c r="H299" i="12" s="1"/>
  <c r="F299" i="12" s="1"/>
  <c r="F301" i="12"/>
  <c r="F297" i="12"/>
  <c r="H295" i="12"/>
  <c r="G295" i="12"/>
  <c r="F295" i="12" s="1"/>
  <c r="G294" i="12"/>
  <c r="F294" i="12" s="1"/>
  <c r="H292" i="12"/>
  <c r="F291" i="12"/>
  <c r="H289" i="12"/>
  <c r="G289" i="12"/>
  <c r="F288" i="12"/>
  <c r="H286" i="12"/>
  <c r="G286" i="12"/>
  <c r="F286" i="12" s="1"/>
  <c r="F285" i="12"/>
  <c r="H283" i="12"/>
  <c r="G283" i="12"/>
  <c r="F282" i="12"/>
  <c r="H280" i="12"/>
  <c r="G280" i="12"/>
  <c r="F280" i="12" s="1"/>
  <c r="F279" i="12"/>
  <c r="H277" i="12"/>
  <c r="G277" i="12"/>
  <c r="F277" i="12" s="1"/>
  <c r="F276" i="12"/>
  <c r="F275" i="12"/>
  <c r="H273" i="12"/>
  <c r="G273" i="12"/>
  <c r="F270" i="12"/>
  <c r="H268" i="12"/>
  <c r="G268" i="12"/>
  <c r="F268" i="12" s="1"/>
  <c r="F267" i="12"/>
  <c r="H265" i="12"/>
  <c r="G265" i="12"/>
  <c r="F265" i="12" s="1"/>
  <c r="F264" i="12"/>
  <c r="H262" i="12"/>
  <c r="G262" i="12"/>
  <c r="F261" i="12"/>
  <c r="H260" i="12"/>
  <c r="H258" i="12" s="1"/>
  <c r="G260" i="12"/>
  <c r="G258" i="12" s="1"/>
  <c r="F257" i="12"/>
  <c r="G256" i="12"/>
  <c r="H254" i="12"/>
  <c r="F253" i="12"/>
  <c r="F252" i="12"/>
  <c r="H250" i="12"/>
  <c r="F250" i="12" s="1"/>
  <c r="G250" i="12"/>
  <c r="H249" i="12"/>
  <c r="H246" i="12" s="1"/>
  <c r="G249" i="12"/>
  <c r="G248" i="12"/>
  <c r="F248" i="12" s="1"/>
  <c r="F245" i="12"/>
  <c r="H244" i="12"/>
  <c r="H242" i="12" s="1"/>
  <c r="G244" i="12"/>
  <c r="F239" i="12"/>
  <c r="H237" i="12"/>
  <c r="G237" i="12"/>
  <c r="F236" i="12"/>
  <c r="H234" i="12"/>
  <c r="G234" i="12"/>
  <c r="F234" i="12" s="1"/>
  <c r="G233" i="12"/>
  <c r="F233" i="12" s="1"/>
  <c r="G232" i="12"/>
  <c r="F232" i="12" s="1"/>
  <c r="F231" i="12"/>
  <c r="H229" i="12"/>
  <c r="H228" i="12"/>
  <c r="G228" i="12"/>
  <c r="F228" i="12" s="1"/>
  <c r="F227" i="12"/>
  <c r="H226" i="12"/>
  <c r="H224" i="12" s="1"/>
  <c r="G226" i="12"/>
  <c r="F226" i="12" s="1"/>
  <c r="G224" i="12"/>
  <c r="F223" i="12"/>
  <c r="F222" i="12"/>
  <c r="F221" i="12"/>
  <c r="H220" i="12"/>
  <c r="G220" i="12"/>
  <c r="H219" i="12"/>
  <c r="F219" i="12" s="1"/>
  <c r="G219" i="12"/>
  <c r="F218" i="12"/>
  <c r="H217" i="12"/>
  <c r="G217" i="12"/>
  <c r="H214" i="12"/>
  <c r="H212" i="12" s="1"/>
  <c r="G214" i="12"/>
  <c r="G212" i="12"/>
  <c r="F209" i="12"/>
  <c r="F208" i="12"/>
  <c r="H206" i="12"/>
  <c r="G206" i="12"/>
  <c r="F205" i="12"/>
  <c r="H203" i="12"/>
  <c r="G203" i="12"/>
  <c r="F203" i="12" s="1"/>
  <c r="F202" i="12"/>
  <c r="H200" i="12"/>
  <c r="G200" i="12"/>
  <c r="F199" i="12"/>
  <c r="F198" i="12"/>
  <c r="F197" i="12"/>
  <c r="F196" i="12"/>
  <c r="H194" i="12"/>
  <c r="G194" i="12"/>
  <c r="F194" i="12" s="1"/>
  <c r="F193" i="12"/>
  <c r="F192" i="12"/>
  <c r="F191" i="12"/>
  <c r="F190" i="12"/>
  <c r="H188" i="12"/>
  <c r="G188" i="12"/>
  <c r="F188" i="12" s="1"/>
  <c r="H183" i="12"/>
  <c r="G183" i="12"/>
  <c r="G181" i="12" s="1"/>
  <c r="F180" i="12"/>
  <c r="H178" i="12"/>
  <c r="G178" i="12"/>
  <c r="F178" i="12" s="1"/>
  <c r="F177" i="12"/>
  <c r="H175" i="12"/>
  <c r="G175" i="12"/>
  <c r="F175" i="12" s="1"/>
  <c r="H174" i="12"/>
  <c r="G174" i="12"/>
  <c r="G172" i="12" s="1"/>
  <c r="H172" i="12"/>
  <c r="H171" i="12"/>
  <c r="H169" i="12" s="1"/>
  <c r="G171" i="12"/>
  <c r="G169" i="12" s="1"/>
  <c r="F168" i="12"/>
  <c r="H166" i="12"/>
  <c r="G166" i="12"/>
  <c r="H165" i="12"/>
  <c r="H163" i="12" s="1"/>
  <c r="G165" i="12"/>
  <c r="H160" i="12"/>
  <c r="H158" i="12" s="1"/>
  <c r="G160" i="12"/>
  <c r="G158" i="12" s="1"/>
  <c r="F157" i="12"/>
  <c r="H155" i="12"/>
  <c r="G155" i="12"/>
  <c r="F155" i="12" s="1"/>
  <c r="F154" i="12"/>
  <c r="H152" i="12"/>
  <c r="G152" i="12"/>
  <c r="F152" i="12" s="1"/>
  <c r="F151" i="12"/>
  <c r="H149" i="12"/>
  <c r="G149" i="12"/>
  <c r="F149" i="12" s="1"/>
  <c r="F148" i="12"/>
  <c r="H146" i="12"/>
  <c r="G146" i="12"/>
  <c r="F146" i="12" s="1"/>
  <c r="H145" i="12"/>
  <c r="G145" i="12"/>
  <c r="G143" i="12" s="1"/>
  <c r="H140" i="12"/>
  <c r="H138" i="12" s="1"/>
  <c r="G140" i="12"/>
  <c r="G138" i="12" s="1"/>
  <c r="H137" i="12"/>
  <c r="G137" i="12"/>
  <c r="F136" i="12"/>
  <c r="H135" i="12"/>
  <c r="H129" i="12" s="1"/>
  <c r="G135" i="12"/>
  <c r="G129" i="12" s="1"/>
  <c r="F134" i="12"/>
  <c r="F133" i="12"/>
  <c r="F132" i="12"/>
  <c r="F131" i="12"/>
  <c r="F128" i="12"/>
  <c r="F127" i="12"/>
  <c r="F126" i="12"/>
  <c r="F125" i="12"/>
  <c r="H123" i="12"/>
  <c r="F123" i="12" s="1"/>
  <c r="G123" i="12"/>
  <c r="F122" i="12"/>
  <c r="H120" i="12"/>
  <c r="G120" i="12"/>
  <c r="F120" i="12" s="1"/>
  <c r="F119" i="12"/>
  <c r="F118" i="12"/>
  <c r="F117" i="12"/>
  <c r="F116" i="12"/>
  <c r="H115" i="12"/>
  <c r="G115" i="12"/>
  <c r="G113" i="12" s="1"/>
  <c r="H113" i="12"/>
  <c r="F112" i="12"/>
  <c r="F111" i="12"/>
  <c r="F110" i="12"/>
  <c r="H108" i="12"/>
  <c r="G108" i="12"/>
  <c r="F108" i="12" s="1"/>
  <c r="F107" i="12"/>
  <c r="F106" i="12"/>
  <c r="F105" i="12"/>
  <c r="F104" i="12"/>
  <c r="H103" i="12"/>
  <c r="F103" i="12" s="1"/>
  <c r="F102" i="12"/>
  <c r="G100" i="12"/>
  <c r="F99" i="12"/>
  <c r="F98" i="12"/>
  <c r="F97" i="12"/>
  <c r="H96" i="12"/>
  <c r="G96" i="12"/>
  <c r="G94" i="12" s="1"/>
  <c r="H94" i="12"/>
  <c r="F93" i="12"/>
  <c r="F92" i="12"/>
  <c r="H90" i="12"/>
  <c r="G90" i="12"/>
  <c r="F90" i="12"/>
  <c r="F87" i="12"/>
  <c r="H85" i="12"/>
  <c r="G85" i="12"/>
  <c r="F85" i="12" s="1"/>
  <c r="F84" i="12"/>
  <c r="H82" i="12"/>
  <c r="G82" i="12"/>
  <c r="F81" i="12"/>
  <c r="H79" i="12"/>
  <c r="F79" i="12" s="1"/>
  <c r="G79" i="12"/>
  <c r="F78" i="12"/>
  <c r="H76" i="12"/>
  <c r="F76" i="12" s="1"/>
  <c r="G76" i="12"/>
  <c r="F75" i="12"/>
  <c r="F74" i="12"/>
  <c r="H72" i="12"/>
  <c r="G72" i="12"/>
  <c r="F72" i="12" s="1"/>
  <c r="F71" i="12"/>
  <c r="H69" i="12"/>
  <c r="F69" i="12" s="1"/>
  <c r="G69" i="12"/>
  <c r="F68" i="12"/>
  <c r="F67" i="12"/>
  <c r="F66" i="12"/>
  <c r="H64" i="12"/>
  <c r="G64" i="12"/>
  <c r="F61" i="12"/>
  <c r="H59" i="12"/>
  <c r="G59" i="12"/>
  <c r="F57" i="12"/>
  <c r="H55" i="12"/>
  <c r="G55" i="12"/>
  <c r="F54" i="12"/>
  <c r="H52" i="12"/>
  <c r="G52" i="12"/>
  <c r="F51" i="12"/>
  <c r="H49" i="12"/>
  <c r="G49" i="12"/>
  <c r="F49" i="12" s="1"/>
  <c r="F48" i="12"/>
  <c r="H46" i="12"/>
  <c r="G46" i="12"/>
  <c r="H44" i="12"/>
  <c r="F39" i="12"/>
  <c r="H37" i="12"/>
  <c r="G37" i="12"/>
  <c r="F37" i="12"/>
  <c r="F36" i="12"/>
  <c r="H34" i="12"/>
  <c r="G34" i="12"/>
  <c r="F34" i="12"/>
  <c r="H33" i="12"/>
  <c r="H31" i="12" s="1"/>
  <c r="G33" i="12"/>
  <c r="G31" i="12" s="1"/>
  <c r="F30" i="12"/>
  <c r="H28" i="12"/>
  <c r="G28" i="12"/>
  <c r="F27" i="12"/>
  <c r="H25" i="12"/>
  <c r="G25" i="12"/>
  <c r="H24" i="12"/>
  <c r="G24" i="12"/>
  <c r="F23" i="12"/>
  <c r="F22" i="12"/>
  <c r="H20" i="12"/>
  <c r="F19" i="12"/>
  <c r="F18" i="12"/>
  <c r="H16" i="12"/>
  <c r="G16" i="12"/>
  <c r="F15" i="12"/>
  <c r="F14" i="12"/>
  <c r="H13" i="12"/>
  <c r="H11" i="12" s="1"/>
  <c r="G13" i="12"/>
  <c r="E125" i="11"/>
  <c r="D125" i="11" s="1"/>
  <c r="D122" i="11" s="1"/>
  <c r="F124" i="11"/>
  <c r="F122" i="11" s="1"/>
  <c r="F121" i="11"/>
  <c r="D121" i="11" s="1"/>
  <c r="F120" i="11"/>
  <c r="E116" i="11"/>
  <c r="D116" i="11" s="1"/>
  <c r="E114" i="11"/>
  <c r="E113" i="11" s="1"/>
  <c r="D113" i="11" s="1"/>
  <c r="E111" i="11"/>
  <c r="D111" i="11" s="1"/>
  <c r="E109" i="11"/>
  <c r="D109" i="11" s="1"/>
  <c r="E104" i="11"/>
  <c r="D104" i="11" s="1"/>
  <c r="E103" i="11"/>
  <c r="D103" i="11" s="1"/>
  <c r="E102" i="11"/>
  <c r="D102" i="11" s="1"/>
  <c r="E97" i="11"/>
  <c r="D97" i="11" s="1"/>
  <c r="E95" i="11"/>
  <c r="D95" i="11"/>
  <c r="E93" i="11"/>
  <c r="E88" i="11"/>
  <c r="D88" i="11" s="1"/>
  <c r="E87" i="11"/>
  <c r="E84" i="11"/>
  <c r="D84" i="11" s="1"/>
  <c r="E83" i="11"/>
  <c r="D83" i="11" s="1"/>
  <c r="E82" i="11"/>
  <c r="E81" i="11"/>
  <c r="D81" i="11"/>
  <c r="E78" i="11"/>
  <c r="D78" i="11"/>
  <c r="F76" i="11"/>
  <c r="D76" i="11" s="1"/>
  <c r="F72" i="11"/>
  <c r="D72" i="11" s="1"/>
  <c r="F71" i="11"/>
  <c r="D71" i="11" s="1"/>
  <c r="E69" i="11"/>
  <c r="D69" i="11" s="1"/>
  <c r="D68" i="11"/>
  <c r="E67" i="11"/>
  <c r="E66" i="11"/>
  <c r="D66" i="11" s="1"/>
  <c r="E65" i="11"/>
  <c r="F63" i="11"/>
  <c r="F62" i="11" s="1"/>
  <c r="E60" i="11"/>
  <c r="D60" i="11" s="1"/>
  <c r="F58" i="11"/>
  <c r="D58" i="11"/>
  <c r="E56" i="11"/>
  <c r="E47" i="11"/>
  <c r="E46" i="11" s="1"/>
  <c r="D46" i="11" s="1"/>
  <c r="E45" i="11"/>
  <c r="D45" i="11" s="1"/>
  <c r="E44" i="11"/>
  <c r="E43" i="11" s="1"/>
  <c r="D43" i="11" s="1"/>
  <c r="D44" i="11"/>
  <c r="E42" i="11"/>
  <c r="D42" i="11" s="1"/>
  <c r="E37" i="11"/>
  <c r="D37" i="11" s="1"/>
  <c r="E35" i="11"/>
  <c r="D35" i="11" s="1"/>
  <c r="E33" i="11"/>
  <c r="D33" i="11" s="1"/>
  <c r="E32" i="11"/>
  <c r="D32" i="11" s="1"/>
  <c r="E31" i="11"/>
  <c r="D31" i="11" s="1"/>
  <c r="E30" i="11"/>
  <c r="D30" i="11" s="1"/>
  <c r="E29" i="11"/>
  <c r="D29" i="11" s="1"/>
  <c r="E27" i="11"/>
  <c r="D27" i="11" s="1"/>
  <c r="E26" i="11"/>
  <c r="D26" i="11" s="1"/>
  <c r="E25" i="11"/>
  <c r="E24" i="11"/>
  <c r="D24" i="11" s="1"/>
  <c r="E20" i="11"/>
  <c r="D20" i="11" s="1"/>
  <c r="E18" i="11"/>
  <c r="D18" i="11" s="1"/>
  <c r="E17" i="11"/>
  <c r="D17" i="11" s="1"/>
  <c r="E16" i="11"/>
  <c r="D16" i="11" s="1"/>
  <c r="E15" i="11"/>
  <c r="D15" i="11" s="1"/>
  <c r="R309" i="8"/>
  <c r="Q309" i="8"/>
  <c r="P309" i="8"/>
  <c r="N309" i="8"/>
  <c r="N307" i="8" s="1"/>
  <c r="M309" i="8"/>
  <c r="M307" i="8" s="1"/>
  <c r="L309" i="8"/>
  <c r="L307" i="8" s="1"/>
  <c r="K309" i="8"/>
  <c r="H309" i="8"/>
  <c r="G309" i="8"/>
  <c r="Q307" i="8"/>
  <c r="Q305" i="8" s="1"/>
  <c r="P307" i="8"/>
  <c r="K307" i="8"/>
  <c r="K305" i="8" s="1"/>
  <c r="P305" i="8"/>
  <c r="O305" i="8"/>
  <c r="J304" i="8"/>
  <c r="I304" i="8"/>
  <c r="H304" i="8"/>
  <c r="G304" i="8"/>
  <c r="J303" i="8"/>
  <c r="I303" i="8"/>
  <c r="H303" i="8"/>
  <c r="G303" i="8"/>
  <c r="R301" i="8"/>
  <c r="Q301" i="8"/>
  <c r="P301" i="8"/>
  <c r="O301" i="8"/>
  <c r="N301" i="8"/>
  <c r="M301" i="8"/>
  <c r="L301" i="8"/>
  <c r="H301" i="8" s="1"/>
  <c r="K301" i="8"/>
  <c r="G301" i="8" s="1"/>
  <c r="J301" i="8"/>
  <c r="I301" i="8"/>
  <c r="J299" i="8"/>
  <c r="I299" i="8"/>
  <c r="H299" i="8"/>
  <c r="G299" i="8"/>
  <c r="R297" i="8"/>
  <c r="Q297" i="8"/>
  <c r="P297" i="8"/>
  <c r="O297" i="8"/>
  <c r="N297" i="8"/>
  <c r="J297" i="8" s="1"/>
  <c r="M297" i="8"/>
  <c r="L297" i="8"/>
  <c r="K297" i="8"/>
  <c r="G297" i="8" s="1"/>
  <c r="I297" i="8"/>
  <c r="H297" i="8"/>
  <c r="R296" i="8"/>
  <c r="R294" i="8" s="1"/>
  <c r="Q296" i="8"/>
  <c r="P296" i="8"/>
  <c r="O296" i="8"/>
  <c r="N296" i="8"/>
  <c r="M296" i="8"/>
  <c r="I296" i="8" s="1"/>
  <c r="L296" i="8"/>
  <c r="H296" i="8" s="1"/>
  <c r="K296" i="8"/>
  <c r="K294" i="8" s="1"/>
  <c r="G294" i="8" s="1"/>
  <c r="J296" i="8"/>
  <c r="Q294" i="8"/>
  <c r="P294" i="8"/>
  <c r="O294" i="8"/>
  <c r="N294" i="8"/>
  <c r="J294" i="8" s="1"/>
  <c r="M294" i="8"/>
  <c r="I294" i="8" s="1"/>
  <c r="J293" i="8"/>
  <c r="I293" i="8"/>
  <c r="H293" i="8"/>
  <c r="G293" i="8"/>
  <c r="R291" i="8"/>
  <c r="Q291" i="8"/>
  <c r="P291" i="8"/>
  <c r="O291" i="8"/>
  <c r="N291" i="8"/>
  <c r="J291" i="8" s="1"/>
  <c r="M291" i="8"/>
  <c r="I291" i="8" s="1"/>
  <c r="L291" i="8"/>
  <c r="H291" i="8" s="1"/>
  <c r="K291" i="8"/>
  <c r="J290" i="8"/>
  <c r="I290" i="8"/>
  <c r="H290" i="8"/>
  <c r="G290" i="8"/>
  <c r="R288" i="8"/>
  <c r="Q288" i="8"/>
  <c r="P288" i="8"/>
  <c r="O288" i="8"/>
  <c r="N288" i="8"/>
  <c r="M288" i="8"/>
  <c r="I288" i="8" s="1"/>
  <c r="L288" i="8"/>
  <c r="H288" i="8" s="1"/>
  <c r="K288" i="8"/>
  <c r="G288" i="8" s="1"/>
  <c r="J288" i="8"/>
  <c r="J287" i="8"/>
  <c r="I287" i="8"/>
  <c r="H287" i="8"/>
  <c r="G287" i="8"/>
  <c r="R285" i="8"/>
  <c r="Q285" i="8"/>
  <c r="P285" i="8"/>
  <c r="O285" i="8"/>
  <c r="N285" i="8"/>
  <c r="M285" i="8"/>
  <c r="I285" i="8" s="1"/>
  <c r="L285" i="8"/>
  <c r="H285" i="8" s="1"/>
  <c r="K285" i="8"/>
  <c r="G285" i="8" s="1"/>
  <c r="J285" i="8"/>
  <c r="J284" i="8"/>
  <c r="I284" i="8"/>
  <c r="H284" i="8"/>
  <c r="G284" i="8"/>
  <c r="R282" i="8"/>
  <c r="Q282" i="8"/>
  <c r="P282" i="8"/>
  <c r="O282" i="8"/>
  <c r="N282" i="8"/>
  <c r="M282" i="8"/>
  <c r="I282" i="8" s="1"/>
  <c r="L282" i="8"/>
  <c r="H282" i="8" s="1"/>
  <c r="K282" i="8"/>
  <c r="G282" i="8" s="1"/>
  <c r="J282" i="8"/>
  <c r="J281" i="8"/>
  <c r="I281" i="8"/>
  <c r="H281" i="8"/>
  <c r="G281" i="8"/>
  <c r="R279" i="8"/>
  <c r="Q279" i="8"/>
  <c r="P279" i="8"/>
  <c r="O279" i="8"/>
  <c r="N279" i="8"/>
  <c r="M279" i="8"/>
  <c r="I279" i="8" s="1"/>
  <c r="L279" i="8"/>
  <c r="H279" i="8" s="1"/>
  <c r="K279" i="8"/>
  <c r="G279" i="8" s="1"/>
  <c r="J279" i="8"/>
  <c r="J278" i="8"/>
  <c r="I278" i="8"/>
  <c r="H278" i="8"/>
  <c r="G278" i="8"/>
  <c r="J277" i="8"/>
  <c r="I277" i="8"/>
  <c r="H277" i="8"/>
  <c r="G277" i="8"/>
  <c r="R275" i="8"/>
  <c r="Q275" i="8"/>
  <c r="P275" i="8"/>
  <c r="P273" i="8" s="1"/>
  <c r="O275" i="8"/>
  <c r="N275" i="8"/>
  <c r="M275" i="8"/>
  <c r="L275" i="8"/>
  <c r="K275" i="8"/>
  <c r="I275" i="8"/>
  <c r="G275" i="8"/>
  <c r="Q273" i="8"/>
  <c r="J272" i="8"/>
  <c r="I272" i="8"/>
  <c r="H272" i="8"/>
  <c r="G272" i="8"/>
  <c r="R270" i="8"/>
  <c r="Q270" i="8"/>
  <c r="P270" i="8"/>
  <c r="O270" i="8"/>
  <c r="G270" i="8" s="1"/>
  <c r="N270" i="8"/>
  <c r="M270" i="8"/>
  <c r="L270" i="8"/>
  <c r="K270" i="8"/>
  <c r="J270" i="8"/>
  <c r="I270" i="8"/>
  <c r="J269" i="8"/>
  <c r="I269" i="8"/>
  <c r="H269" i="8"/>
  <c r="G269" i="8"/>
  <c r="R267" i="8"/>
  <c r="Q267" i="8"/>
  <c r="P267" i="8"/>
  <c r="O267" i="8"/>
  <c r="N267" i="8"/>
  <c r="J267" i="8" s="1"/>
  <c r="M267" i="8"/>
  <c r="L267" i="8"/>
  <c r="K267" i="8"/>
  <c r="I267" i="8"/>
  <c r="G267" i="8"/>
  <c r="J266" i="8"/>
  <c r="I266" i="8"/>
  <c r="H266" i="8"/>
  <c r="G266" i="8"/>
  <c r="R264" i="8"/>
  <c r="Q264" i="8"/>
  <c r="P264" i="8"/>
  <c r="P242" i="8" s="1"/>
  <c r="O264" i="8"/>
  <c r="N264" i="8"/>
  <c r="J264" i="8" s="1"/>
  <c r="M264" i="8"/>
  <c r="I264" i="8" s="1"/>
  <c r="L264" i="8"/>
  <c r="K264" i="8"/>
  <c r="G264" i="8"/>
  <c r="J263" i="8"/>
  <c r="I263" i="8"/>
  <c r="H263" i="8"/>
  <c r="G263" i="8"/>
  <c r="R262" i="8"/>
  <c r="N262" i="8"/>
  <c r="M262" i="8"/>
  <c r="I262" i="8" s="1"/>
  <c r="L262" i="8"/>
  <c r="H262" i="8" s="1"/>
  <c r="K262" i="8"/>
  <c r="G262" i="8" s="1"/>
  <c r="J262" i="8"/>
  <c r="R260" i="8"/>
  <c r="Q260" i="8"/>
  <c r="P260" i="8"/>
  <c r="O260" i="8"/>
  <c r="N260" i="8"/>
  <c r="J260" i="8" s="1"/>
  <c r="M260" i="8"/>
  <c r="I260" i="8" s="1"/>
  <c r="J259" i="8"/>
  <c r="I259" i="8"/>
  <c r="H259" i="8"/>
  <c r="G259" i="8"/>
  <c r="N258" i="8"/>
  <c r="M258" i="8"/>
  <c r="I258" i="8" s="1"/>
  <c r="L258" i="8"/>
  <c r="K258" i="8"/>
  <c r="J258" i="8"/>
  <c r="H258" i="8"/>
  <c r="G258" i="8"/>
  <c r="R256" i="8"/>
  <c r="Q256" i="8"/>
  <c r="P256" i="8"/>
  <c r="O256" i="8"/>
  <c r="N256" i="8"/>
  <c r="J256" i="8" s="1"/>
  <c r="M256" i="8"/>
  <c r="I256" i="8" s="1"/>
  <c r="L256" i="8"/>
  <c r="H256" i="8" s="1"/>
  <c r="K256" i="8"/>
  <c r="G256" i="8" s="1"/>
  <c r="J255" i="8"/>
  <c r="I255" i="8"/>
  <c r="H255" i="8"/>
  <c r="G255" i="8"/>
  <c r="J254" i="8"/>
  <c r="I254" i="8"/>
  <c r="H254" i="8"/>
  <c r="G254" i="8"/>
  <c r="R252" i="8"/>
  <c r="Q252" i="8"/>
  <c r="P252" i="8"/>
  <c r="O252" i="8"/>
  <c r="G252" i="8" s="1"/>
  <c r="N252" i="8"/>
  <c r="M252" i="8"/>
  <c r="L252" i="8"/>
  <c r="K252" i="8"/>
  <c r="J252" i="8"/>
  <c r="H252" i="8"/>
  <c r="J251" i="8"/>
  <c r="I251" i="8"/>
  <c r="H251" i="8"/>
  <c r="G251" i="8"/>
  <c r="N250" i="8"/>
  <c r="M250" i="8"/>
  <c r="I250" i="8" s="1"/>
  <c r="L250" i="8"/>
  <c r="H250" i="8" s="1"/>
  <c r="K250" i="8"/>
  <c r="G250" i="8" s="1"/>
  <c r="J250" i="8"/>
  <c r="R248" i="8"/>
  <c r="Q248" i="8"/>
  <c r="P248" i="8"/>
  <c r="O248" i="8"/>
  <c r="N248" i="8"/>
  <c r="J248" i="8" s="1"/>
  <c r="J247" i="8"/>
  <c r="I247" i="8"/>
  <c r="H247" i="8"/>
  <c r="G247" i="8"/>
  <c r="R246" i="8"/>
  <c r="Q246" i="8"/>
  <c r="P246" i="8"/>
  <c r="H246" i="8" s="1"/>
  <c r="O246" i="8"/>
  <c r="O244" i="8" s="1"/>
  <c r="N246" i="8"/>
  <c r="N244" i="8" s="1"/>
  <c r="M246" i="8"/>
  <c r="L246" i="8"/>
  <c r="K246" i="8"/>
  <c r="G246" i="8"/>
  <c r="R244" i="8"/>
  <c r="R242" i="8" s="1"/>
  <c r="Q244" i="8"/>
  <c r="Q242" i="8" s="1"/>
  <c r="P244" i="8"/>
  <c r="H244" i="8" s="1"/>
  <c r="L244" i="8"/>
  <c r="K244" i="8"/>
  <c r="G244" i="8"/>
  <c r="J241" i="8"/>
  <c r="I241" i="8"/>
  <c r="H241" i="8"/>
  <c r="G241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J238" i="8"/>
  <c r="I238" i="8"/>
  <c r="H238" i="8"/>
  <c r="G238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N235" i="8"/>
  <c r="M235" i="8"/>
  <c r="L235" i="8"/>
  <c r="K235" i="8"/>
  <c r="J235" i="8"/>
  <c r="I235" i="8"/>
  <c r="H235" i="8"/>
  <c r="G235" i="8"/>
  <c r="N234" i="8"/>
  <c r="M234" i="8"/>
  <c r="L234" i="8"/>
  <c r="K234" i="8"/>
  <c r="J234" i="8"/>
  <c r="I234" i="8"/>
  <c r="H234" i="8"/>
  <c r="G234" i="8"/>
  <c r="J233" i="8"/>
  <c r="I233" i="8"/>
  <c r="H233" i="8"/>
  <c r="G233" i="8"/>
  <c r="R231" i="8"/>
  <c r="Q231" i="8"/>
  <c r="P231" i="8"/>
  <c r="O231" i="8"/>
  <c r="G231" i="8" s="1"/>
  <c r="N231" i="8"/>
  <c r="M231" i="8"/>
  <c r="L231" i="8"/>
  <c r="K231" i="8"/>
  <c r="J231" i="8"/>
  <c r="H231" i="8"/>
  <c r="R230" i="8"/>
  <c r="Q230" i="8"/>
  <c r="P230" i="8"/>
  <c r="O230" i="8"/>
  <c r="N230" i="8"/>
  <c r="M230" i="8"/>
  <c r="I230" i="8" s="1"/>
  <c r="L230" i="8"/>
  <c r="H230" i="8" s="1"/>
  <c r="K230" i="8"/>
  <c r="G230" i="8" s="1"/>
  <c r="J230" i="8"/>
  <c r="J229" i="8"/>
  <c r="I229" i="8"/>
  <c r="H229" i="8"/>
  <c r="G229" i="8"/>
  <c r="R228" i="8"/>
  <c r="R226" i="8" s="1"/>
  <c r="Q228" i="8"/>
  <c r="Q226" i="8" s="1"/>
  <c r="P228" i="8"/>
  <c r="O228" i="8"/>
  <c r="N228" i="8"/>
  <c r="N226" i="8" s="1"/>
  <c r="J226" i="8" s="1"/>
  <c r="M228" i="8"/>
  <c r="L228" i="8"/>
  <c r="K228" i="8"/>
  <c r="H228" i="8"/>
  <c r="P226" i="8"/>
  <c r="O226" i="8"/>
  <c r="J225" i="8"/>
  <c r="I225" i="8"/>
  <c r="H225" i="8"/>
  <c r="G225" i="8"/>
  <c r="J224" i="8"/>
  <c r="I224" i="8"/>
  <c r="H224" i="8"/>
  <c r="G224" i="8"/>
  <c r="J223" i="8"/>
  <c r="I223" i="8"/>
  <c r="H223" i="8"/>
  <c r="G223" i="8"/>
  <c r="R222" i="8"/>
  <c r="Q222" i="8"/>
  <c r="P222" i="8"/>
  <c r="O222" i="8"/>
  <c r="N222" i="8"/>
  <c r="J222" i="8" s="1"/>
  <c r="M222" i="8"/>
  <c r="L222" i="8"/>
  <c r="K222" i="8"/>
  <c r="G222" i="8" s="1"/>
  <c r="H222" i="8"/>
  <c r="R221" i="8"/>
  <c r="Q221" i="8"/>
  <c r="Q217" i="8" s="1"/>
  <c r="P221" i="8"/>
  <c r="O221" i="8"/>
  <c r="N221" i="8"/>
  <c r="N217" i="8" s="1"/>
  <c r="J217" i="8" s="1"/>
  <c r="M221" i="8"/>
  <c r="L221" i="8"/>
  <c r="K221" i="8"/>
  <c r="G221" i="8" s="1"/>
  <c r="H221" i="8"/>
  <c r="J220" i="8"/>
  <c r="I220" i="8"/>
  <c r="H220" i="8"/>
  <c r="G220" i="8"/>
  <c r="R219" i="8"/>
  <c r="R217" i="8" s="1"/>
  <c r="Q219" i="8"/>
  <c r="P219" i="8"/>
  <c r="P217" i="8" s="1"/>
  <c r="O219" i="8"/>
  <c r="N219" i="8"/>
  <c r="M219" i="8"/>
  <c r="I219" i="8" s="1"/>
  <c r="L219" i="8"/>
  <c r="K219" i="8"/>
  <c r="G219" i="8" s="1"/>
  <c r="J219" i="8"/>
  <c r="H219" i="8"/>
  <c r="O217" i="8"/>
  <c r="L217" i="8"/>
  <c r="H217" i="8" s="1"/>
  <c r="R216" i="8"/>
  <c r="R214" i="8" s="1"/>
  <c r="R212" i="8" s="1"/>
  <c r="Q216" i="8"/>
  <c r="P216" i="8"/>
  <c r="P214" i="8" s="1"/>
  <c r="P212" i="8" s="1"/>
  <c r="O216" i="8"/>
  <c r="N216" i="8"/>
  <c r="M216" i="8"/>
  <c r="I216" i="8" s="1"/>
  <c r="L216" i="8"/>
  <c r="K216" i="8"/>
  <c r="G216" i="8" s="1"/>
  <c r="J216" i="8"/>
  <c r="H216" i="8"/>
  <c r="Q214" i="8"/>
  <c r="Q212" i="8" s="1"/>
  <c r="O214" i="8"/>
  <c r="O212" i="8" s="1"/>
  <c r="N214" i="8"/>
  <c r="L214" i="8"/>
  <c r="J211" i="8"/>
  <c r="I211" i="8"/>
  <c r="H211" i="8"/>
  <c r="G211" i="8"/>
  <c r="J210" i="8"/>
  <c r="I210" i="8"/>
  <c r="H210" i="8"/>
  <c r="G210" i="8"/>
  <c r="R208" i="8"/>
  <c r="Q208" i="8"/>
  <c r="P208" i="8"/>
  <c r="O208" i="8"/>
  <c r="N208" i="8"/>
  <c r="J208" i="8" s="1"/>
  <c r="M208" i="8"/>
  <c r="I208" i="8" s="1"/>
  <c r="L208" i="8"/>
  <c r="K208" i="8"/>
  <c r="G208" i="8" s="1"/>
  <c r="H208" i="8"/>
  <c r="J207" i="8"/>
  <c r="I207" i="8"/>
  <c r="H207" i="8"/>
  <c r="G207" i="8"/>
  <c r="R205" i="8"/>
  <c r="Q205" i="8"/>
  <c r="P205" i="8"/>
  <c r="O205" i="8"/>
  <c r="N205" i="8"/>
  <c r="J205" i="8" s="1"/>
  <c r="M205" i="8"/>
  <c r="I205" i="8" s="1"/>
  <c r="L205" i="8"/>
  <c r="H205" i="8" s="1"/>
  <c r="K205" i="8"/>
  <c r="G205" i="8" s="1"/>
  <c r="J204" i="8"/>
  <c r="I204" i="8"/>
  <c r="H204" i="8"/>
  <c r="G204" i="8"/>
  <c r="R202" i="8"/>
  <c r="J202" i="8" s="1"/>
  <c r="Q202" i="8"/>
  <c r="P202" i="8"/>
  <c r="O202" i="8"/>
  <c r="N202" i="8"/>
  <c r="M202" i="8"/>
  <c r="I202" i="8" s="1"/>
  <c r="L202" i="8"/>
  <c r="H202" i="8" s="1"/>
  <c r="K202" i="8"/>
  <c r="G202" i="8"/>
  <c r="J201" i="8"/>
  <c r="I201" i="8"/>
  <c r="H201" i="8"/>
  <c r="G201" i="8"/>
  <c r="J200" i="8"/>
  <c r="I200" i="8"/>
  <c r="H200" i="8"/>
  <c r="G200" i="8"/>
  <c r="J199" i="8"/>
  <c r="I199" i="8"/>
  <c r="H199" i="8"/>
  <c r="G199" i="8"/>
  <c r="J198" i="8"/>
  <c r="I198" i="8"/>
  <c r="H198" i="8"/>
  <c r="G198" i="8"/>
  <c r="R196" i="8"/>
  <c r="Q196" i="8"/>
  <c r="P196" i="8"/>
  <c r="O196" i="8"/>
  <c r="N196" i="8"/>
  <c r="J196" i="8" s="1"/>
  <c r="M196" i="8"/>
  <c r="L196" i="8"/>
  <c r="K196" i="8"/>
  <c r="G196" i="8" s="1"/>
  <c r="I196" i="8"/>
  <c r="H196" i="8"/>
  <c r="J195" i="8"/>
  <c r="I195" i="8"/>
  <c r="H195" i="8"/>
  <c r="G195" i="8"/>
  <c r="J194" i="8"/>
  <c r="I194" i="8"/>
  <c r="H194" i="8"/>
  <c r="G194" i="8"/>
  <c r="J193" i="8"/>
  <c r="I193" i="8"/>
  <c r="H193" i="8"/>
  <c r="G193" i="8"/>
  <c r="J192" i="8"/>
  <c r="I192" i="8"/>
  <c r="H192" i="8"/>
  <c r="G192" i="8"/>
  <c r="R190" i="8"/>
  <c r="J190" i="8" s="1"/>
  <c r="Q190" i="8"/>
  <c r="P190" i="8"/>
  <c r="O190" i="8"/>
  <c r="O183" i="8" s="1"/>
  <c r="N190" i="8"/>
  <c r="M190" i="8"/>
  <c r="L190" i="8"/>
  <c r="H190" i="8" s="1"/>
  <c r="K190" i="8"/>
  <c r="G190" i="8" s="1"/>
  <c r="J189" i="8"/>
  <c r="I189" i="8"/>
  <c r="H189" i="8"/>
  <c r="G189" i="8"/>
  <c r="J188" i="8"/>
  <c r="I188" i="8"/>
  <c r="H188" i="8"/>
  <c r="G188" i="8"/>
  <c r="J187" i="8"/>
  <c r="I187" i="8"/>
  <c r="H187" i="8"/>
  <c r="G187" i="8"/>
  <c r="R185" i="8"/>
  <c r="Q185" i="8"/>
  <c r="I185" i="8" s="1"/>
  <c r="P185" i="8"/>
  <c r="O185" i="8"/>
  <c r="N185" i="8"/>
  <c r="J185" i="8" s="1"/>
  <c r="M185" i="8"/>
  <c r="L185" i="8"/>
  <c r="H185" i="8" s="1"/>
  <c r="K185" i="8"/>
  <c r="G185" i="8" s="1"/>
  <c r="P183" i="8"/>
  <c r="M183" i="8"/>
  <c r="J182" i="8"/>
  <c r="I182" i="8"/>
  <c r="H182" i="8"/>
  <c r="G182" i="8"/>
  <c r="R180" i="8"/>
  <c r="Q180" i="8"/>
  <c r="P180" i="8"/>
  <c r="O180" i="8"/>
  <c r="G180" i="8" s="1"/>
  <c r="N180" i="8"/>
  <c r="J180" i="8" s="1"/>
  <c r="M180" i="8"/>
  <c r="L180" i="8"/>
  <c r="H180" i="8" s="1"/>
  <c r="K180" i="8"/>
  <c r="J179" i="8"/>
  <c r="I179" i="8"/>
  <c r="H179" i="8"/>
  <c r="G179" i="8"/>
  <c r="R177" i="8"/>
  <c r="Q177" i="8"/>
  <c r="P177" i="8"/>
  <c r="O177" i="8"/>
  <c r="N177" i="8"/>
  <c r="J177" i="8" s="1"/>
  <c r="M177" i="8"/>
  <c r="L177" i="8"/>
  <c r="H177" i="8" s="1"/>
  <c r="K177" i="8"/>
  <c r="G177" i="8" s="1"/>
  <c r="R176" i="8"/>
  <c r="Q176" i="8"/>
  <c r="Q174" i="8" s="1"/>
  <c r="P176" i="8"/>
  <c r="P174" i="8" s="1"/>
  <c r="O176" i="8"/>
  <c r="N176" i="8"/>
  <c r="J176" i="8" s="1"/>
  <c r="M176" i="8"/>
  <c r="L176" i="8"/>
  <c r="K176" i="8"/>
  <c r="G176" i="8" s="1"/>
  <c r="I176" i="8"/>
  <c r="H176" i="8"/>
  <c r="R174" i="8"/>
  <c r="O174" i="8"/>
  <c r="M174" i="8"/>
  <c r="L174" i="8"/>
  <c r="R173" i="8"/>
  <c r="R171" i="8" s="1"/>
  <c r="R163" i="8" s="1"/>
  <c r="Q173" i="8"/>
  <c r="Q171" i="8" s="1"/>
  <c r="P173" i="8"/>
  <c r="H173" i="8" s="1"/>
  <c r="O173" i="8"/>
  <c r="O171" i="8" s="1"/>
  <c r="N173" i="8"/>
  <c r="N171" i="8" s="1"/>
  <c r="M173" i="8"/>
  <c r="I173" i="8" s="1"/>
  <c r="L173" i="8"/>
  <c r="K173" i="8"/>
  <c r="J173" i="8"/>
  <c r="G173" i="8"/>
  <c r="P171" i="8"/>
  <c r="L171" i="8"/>
  <c r="K171" i="8"/>
  <c r="G171" i="8" s="1"/>
  <c r="H171" i="8"/>
  <c r="J170" i="8"/>
  <c r="I170" i="8"/>
  <c r="H170" i="8"/>
  <c r="G170" i="8"/>
  <c r="R168" i="8"/>
  <c r="Q168" i="8"/>
  <c r="P168" i="8"/>
  <c r="H168" i="8" s="1"/>
  <c r="O168" i="8"/>
  <c r="N168" i="8"/>
  <c r="M168" i="8"/>
  <c r="I168" i="8" s="1"/>
  <c r="L168" i="8"/>
  <c r="K168" i="8"/>
  <c r="G168" i="8" s="1"/>
  <c r="J168" i="8"/>
  <c r="R167" i="8"/>
  <c r="Q167" i="8"/>
  <c r="P167" i="8"/>
  <c r="O167" i="8"/>
  <c r="G167" i="8" s="1"/>
  <c r="N167" i="8"/>
  <c r="J167" i="8" s="1"/>
  <c r="M167" i="8"/>
  <c r="L167" i="8"/>
  <c r="H167" i="8" s="1"/>
  <c r="K167" i="8"/>
  <c r="R165" i="8"/>
  <c r="Q165" i="8"/>
  <c r="Q163" i="8" s="1"/>
  <c r="P165" i="8"/>
  <c r="O165" i="8"/>
  <c r="N165" i="8"/>
  <c r="M165" i="8"/>
  <c r="L165" i="8"/>
  <c r="H165" i="8" s="1"/>
  <c r="K165" i="8"/>
  <c r="G165" i="8" s="1"/>
  <c r="J165" i="8"/>
  <c r="R162" i="8"/>
  <c r="R160" i="8" s="1"/>
  <c r="Q162" i="8"/>
  <c r="P162" i="8"/>
  <c r="P160" i="8" s="1"/>
  <c r="H160" i="8" s="1"/>
  <c r="O162" i="8"/>
  <c r="O160" i="8" s="1"/>
  <c r="N162" i="8"/>
  <c r="M162" i="8"/>
  <c r="I162" i="8" s="1"/>
  <c r="L162" i="8"/>
  <c r="K162" i="8"/>
  <c r="J162" i="8"/>
  <c r="H162" i="8"/>
  <c r="G162" i="8"/>
  <c r="Q160" i="8"/>
  <c r="N160" i="8"/>
  <c r="L160" i="8"/>
  <c r="K160" i="8"/>
  <c r="J159" i="8"/>
  <c r="I159" i="8"/>
  <c r="H159" i="8"/>
  <c r="G159" i="8"/>
  <c r="R157" i="8"/>
  <c r="Q157" i="8"/>
  <c r="P157" i="8"/>
  <c r="H157" i="8" s="1"/>
  <c r="O157" i="8"/>
  <c r="N157" i="8"/>
  <c r="M157" i="8"/>
  <c r="I157" i="8" s="1"/>
  <c r="L157" i="8"/>
  <c r="K157" i="8"/>
  <c r="G157" i="8" s="1"/>
  <c r="J157" i="8"/>
  <c r="J156" i="8"/>
  <c r="I156" i="8"/>
  <c r="H156" i="8"/>
  <c r="G156" i="8"/>
  <c r="R154" i="8"/>
  <c r="Q154" i="8"/>
  <c r="P154" i="8"/>
  <c r="O154" i="8"/>
  <c r="N154" i="8"/>
  <c r="M154" i="8"/>
  <c r="I154" i="8" s="1"/>
  <c r="L154" i="8"/>
  <c r="K154" i="8"/>
  <c r="G154" i="8" s="1"/>
  <c r="J154" i="8"/>
  <c r="H154" i="8"/>
  <c r="J153" i="8"/>
  <c r="I153" i="8"/>
  <c r="H153" i="8"/>
  <c r="G153" i="8"/>
  <c r="R151" i="8"/>
  <c r="Q151" i="8"/>
  <c r="P151" i="8"/>
  <c r="O151" i="8"/>
  <c r="N151" i="8"/>
  <c r="M151" i="8"/>
  <c r="I151" i="8" s="1"/>
  <c r="L151" i="8"/>
  <c r="K151" i="8"/>
  <c r="G151" i="8" s="1"/>
  <c r="J151" i="8"/>
  <c r="H151" i="8"/>
  <c r="J150" i="8"/>
  <c r="I150" i="8"/>
  <c r="H150" i="8"/>
  <c r="G150" i="8"/>
  <c r="R148" i="8"/>
  <c r="Q148" i="8"/>
  <c r="P148" i="8"/>
  <c r="H148" i="8" s="1"/>
  <c r="O148" i="8"/>
  <c r="N148" i="8"/>
  <c r="M148" i="8"/>
  <c r="I148" i="8" s="1"/>
  <c r="L148" i="8"/>
  <c r="K148" i="8"/>
  <c r="G148" i="8" s="1"/>
  <c r="J148" i="8"/>
  <c r="R147" i="8"/>
  <c r="Q147" i="8"/>
  <c r="Q145" i="8" s="1"/>
  <c r="Q143" i="8" s="1"/>
  <c r="P147" i="8"/>
  <c r="O147" i="8"/>
  <c r="O145" i="8" s="1"/>
  <c r="N147" i="8"/>
  <c r="J147" i="8" s="1"/>
  <c r="M147" i="8"/>
  <c r="L147" i="8"/>
  <c r="H147" i="8" s="1"/>
  <c r="K147" i="8"/>
  <c r="I147" i="8"/>
  <c r="G147" i="8"/>
  <c r="R145" i="8"/>
  <c r="P145" i="8"/>
  <c r="P143" i="8" s="1"/>
  <c r="M145" i="8"/>
  <c r="K145" i="8"/>
  <c r="K143" i="8"/>
  <c r="R142" i="8"/>
  <c r="Q142" i="8"/>
  <c r="Q140" i="8" s="1"/>
  <c r="P142" i="8"/>
  <c r="P140" i="8" s="1"/>
  <c r="O142" i="8"/>
  <c r="N142" i="8"/>
  <c r="J142" i="8" s="1"/>
  <c r="M142" i="8"/>
  <c r="L142" i="8"/>
  <c r="K142" i="8"/>
  <c r="G142" i="8" s="1"/>
  <c r="I142" i="8"/>
  <c r="H142" i="8"/>
  <c r="R140" i="8"/>
  <c r="O140" i="8"/>
  <c r="M140" i="8"/>
  <c r="I140" i="8" s="1"/>
  <c r="L140" i="8"/>
  <c r="H140" i="8" s="1"/>
  <c r="R139" i="8"/>
  <c r="Q139" i="8"/>
  <c r="Q131" i="8" s="1"/>
  <c r="P139" i="8"/>
  <c r="O139" i="8"/>
  <c r="N139" i="8"/>
  <c r="J139" i="8" s="1"/>
  <c r="M139" i="8"/>
  <c r="L139" i="8"/>
  <c r="K139" i="8"/>
  <c r="K131" i="8" s="1"/>
  <c r="G131" i="8" s="1"/>
  <c r="H139" i="8"/>
  <c r="J138" i="8"/>
  <c r="I138" i="8"/>
  <c r="H138" i="8"/>
  <c r="G138" i="8"/>
  <c r="R137" i="8"/>
  <c r="R131" i="8" s="1"/>
  <c r="Q137" i="8"/>
  <c r="I137" i="8" s="1"/>
  <c r="P137" i="8"/>
  <c r="P131" i="8" s="1"/>
  <c r="O137" i="8"/>
  <c r="G137" i="8" s="1"/>
  <c r="H137" i="8"/>
  <c r="J136" i="8"/>
  <c r="I136" i="8"/>
  <c r="H136" i="8"/>
  <c r="G136" i="8"/>
  <c r="J135" i="8"/>
  <c r="I135" i="8"/>
  <c r="H135" i="8"/>
  <c r="G135" i="8"/>
  <c r="J134" i="8"/>
  <c r="I134" i="8"/>
  <c r="H134" i="8"/>
  <c r="G134" i="8"/>
  <c r="J133" i="8"/>
  <c r="I133" i="8"/>
  <c r="H133" i="8"/>
  <c r="G133" i="8"/>
  <c r="O131" i="8"/>
  <c r="M131" i="8"/>
  <c r="L131" i="8"/>
  <c r="J130" i="8"/>
  <c r="I130" i="8"/>
  <c r="H130" i="8"/>
  <c r="G130" i="8"/>
  <c r="J129" i="8"/>
  <c r="I129" i="8"/>
  <c r="H129" i="8"/>
  <c r="G129" i="8"/>
  <c r="J128" i="8"/>
  <c r="I128" i="8"/>
  <c r="H128" i="8"/>
  <c r="G128" i="8"/>
  <c r="J127" i="8"/>
  <c r="I127" i="8"/>
  <c r="H127" i="8"/>
  <c r="G127" i="8"/>
  <c r="R125" i="8"/>
  <c r="Q125" i="8"/>
  <c r="P125" i="8"/>
  <c r="O125" i="8"/>
  <c r="N125" i="8"/>
  <c r="M125" i="8"/>
  <c r="L125" i="8"/>
  <c r="H125" i="8" s="1"/>
  <c r="K125" i="8"/>
  <c r="G125" i="8" s="1"/>
  <c r="J125" i="8"/>
  <c r="J124" i="8"/>
  <c r="I124" i="8"/>
  <c r="H124" i="8"/>
  <c r="G124" i="8"/>
  <c r="R122" i="8"/>
  <c r="Q122" i="8"/>
  <c r="P122" i="8"/>
  <c r="O122" i="8"/>
  <c r="N122" i="8"/>
  <c r="J122" i="8" s="1"/>
  <c r="M122" i="8"/>
  <c r="L122" i="8"/>
  <c r="K122" i="8"/>
  <c r="G122" i="8" s="1"/>
  <c r="I122" i="8"/>
  <c r="H122" i="8"/>
  <c r="J121" i="8"/>
  <c r="I121" i="8"/>
  <c r="H121" i="8"/>
  <c r="G121" i="8"/>
  <c r="J120" i="8"/>
  <c r="I120" i="8"/>
  <c r="H120" i="8"/>
  <c r="G120" i="8"/>
  <c r="J119" i="8"/>
  <c r="I119" i="8"/>
  <c r="H119" i="8"/>
  <c r="G119" i="8"/>
  <c r="J118" i="8"/>
  <c r="I118" i="8"/>
  <c r="H118" i="8"/>
  <c r="G118" i="8"/>
  <c r="R117" i="8"/>
  <c r="R115" i="8" s="1"/>
  <c r="Q117" i="8"/>
  <c r="P117" i="8"/>
  <c r="O117" i="8"/>
  <c r="O115" i="8" s="1"/>
  <c r="N117" i="8"/>
  <c r="N115" i="8" s="1"/>
  <c r="J115" i="8" s="1"/>
  <c r="M117" i="8"/>
  <c r="I117" i="8" s="1"/>
  <c r="L117" i="8"/>
  <c r="H117" i="8" s="1"/>
  <c r="K117" i="8"/>
  <c r="G117" i="8" s="1"/>
  <c r="Q115" i="8"/>
  <c r="P115" i="8"/>
  <c r="M115" i="8"/>
  <c r="I115" i="8" s="1"/>
  <c r="J114" i="8"/>
  <c r="I114" i="8"/>
  <c r="H114" i="8"/>
  <c r="G114" i="8"/>
  <c r="J113" i="8"/>
  <c r="I113" i="8"/>
  <c r="H113" i="8"/>
  <c r="G113" i="8"/>
  <c r="J112" i="8"/>
  <c r="I112" i="8"/>
  <c r="H112" i="8"/>
  <c r="G112" i="8"/>
  <c r="R110" i="8"/>
  <c r="Q110" i="8"/>
  <c r="P110" i="8"/>
  <c r="O110" i="8"/>
  <c r="N110" i="8"/>
  <c r="J110" i="8" s="1"/>
  <c r="M110" i="8"/>
  <c r="L110" i="8"/>
  <c r="H110" i="8" s="1"/>
  <c r="K110" i="8"/>
  <c r="I110" i="8"/>
  <c r="G110" i="8"/>
  <c r="J109" i="8"/>
  <c r="I109" i="8"/>
  <c r="H109" i="8"/>
  <c r="G109" i="8"/>
  <c r="J108" i="8"/>
  <c r="I108" i="8"/>
  <c r="H108" i="8"/>
  <c r="G108" i="8"/>
  <c r="J107" i="8"/>
  <c r="I107" i="8"/>
  <c r="H107" i="8"/>
  <c r="G107" i="8"/>
  <c r="J106" i="8"/>
  <c r="I106" i="8"/>
  <c r="H106" i="8"/>
  <c r="G106" i="8"/>
  <c r="R105" i="8"/>
  <c r="J105" i="8" s="1"/>
  <c r="Q105" i="8"/>
  <c r="P105" i="8"/>
  <c r="H105" i="8" s="1"/>
  <c r="O105" i="8"/>
  <c r="I105" i="8"/>
  <c r="G105" i="8"/>
  <c r="J104" i="8"/>
  <c r="I104" i="8"/>
  <c r="H104" i="8"/>
  <c r="G104" i="8"/>
  <c r="Q102" i="8"/>
  <c r="O102" i="8"/>
  <c r="G102" i="8" s="1"/>
  <c r="N102" i="8"/>
  <c r="M102" i="8"/>
  <c r="L102" i="8"/>
  <c r="K102" i="8"/>
  <c r="J101" i="8"/>
  <c r="I101" i="8"/>
  <c r="H101" i="8"/>
  <c r="G101" i="8"/>
  <c r="J100" i="8"/>
  <c r="I100" i="8"/>
  <c r="H100" i="8"/>
  <c r="G100" i="8"/>
  <c r="J99" i="8"/>
  <c r="I99" i="8"/>
  <c r="H99" i="8"/>
  <c r="G99" i="8"/>
  <c r="R98" i="8"/>
  <c r="Q98" i="8"/>
  <c r="Q96" i="8" s="1"/>
  <c r="P98" i="8"/>
  <c r="O98" i="8"/>
  <c r="O96" i="8" s="1"/>
  <c r="N98" i="8"/>
  <c r="J98" i="8" s="1"/>
  <c r="M98" i="8"/>
  <c r="I98" i="8" s="1"/>
  <c r="L98" i="8"/>
  <c r="L96" i="8" s="1"/>
  <c r="K98" i="8"/>
  <c r="K96" i="8" s="1"/>
  <c r="G96" i="8" s="1"/>
  <c r="R96" i="8"/>
  <c r="P96" i="8"/>
  <c r="M96" i="8"/>
  <c r="J95" i="8"/>
  <c r="I95" i="8"/>
  <c r="H95" i="8"/>
  <c r="G95" i="8"/>
  <c r="J94" i="8"/>
  <c r="I94" i="8"/>
  <c r="H94" i="8"/>
  <c r="G94" i="8"/>
  <c r="R92" i="8"/>
  <c r="Q92" i="8"/>
  <c r="P92" i="8"/>
  <c r="O92" i="8"/>
  <c r="N92" i="8"/>
  <c r="M92" i="8"/>
  <c r="I92" i="8" s="1"/>
  <c r="L92" i="8"/>
  <c r="H92" i="8" s="1"/>
  <c r="K92" i="8"/>
  <c r="J92" i="8"/>
  <c r="G92" i="8"/>
  <c r="J89" i="8"/>
  <c r="I89" i="8"/>
  <c r="H89" i="8"/>
  <c r="G89" i="8"/>
  <c r="R87" i="8"/>
  <c r="Q87" i="8"/>
  <c r="P87" i="8"/>
  <c r="O87" i="8"/>
  <c r="N87" i="8"/>
  <c r="M87" i="8"/>
  <c r="I87" i="8" s="1"/>
  <c r="L87" i="8"/>
  <c r="H87" i="8" s="1"/>
  <c r="K87" i="8"/>
  <c r="J87" i="8"/>
  <c r="G87" i="8"/>
  <c r="J86" i="8"/>
  <c r="I86" i="8"/>
  <c r="H86" i="8"/>
  <c r="G86" i="8"/>
  <c r="R84" i="8"/>
  <c r="Q84" i="8"/>
  <c r="P84" i="8"/>
  <c r="O84" i="8"/>
  <c r="G84" i="8" s="1"/>
  <c r="N84" i="8"/>
  <c r="M84" i="8"/>
  <c r="L84" i="8"/>
  <c r="H84" i="8" s="1"/>
  <c r="K84" i="8"/>
  <c r="J84" i="8"/>
  <c r="I84" i="8"/>
  <c r="J83" i="8"/>
  <c r="I83" i="8"/>
  <c r="H83" i="8"/>
  <c r="G83" i="8"/>
  <c r="R81" i="8"/>
  <c r="Q81" i="8"/>
  <c r="P81" i="8"/>
  <c r="O81" i="8"/>
  <c r="N81" i="8"/>
  <c r="M81" i="8"/>
  <c r="L81" i="8"/>
  <c r="H81" i="8" s="1"/>
  <c r="K81" i="8"/>
  <c r="J81" i="8"/>
  <c r="I81" i="8"/>
  <c r="G81" i="8"/>
  <c r="J80" i="8"/>
  <c r="I80" i="8"/>
  <c r="H80" i="8"/>
  <c r="G80" i="8"/>
  <c r="R78" i="8"/>
  <c r="Q78" i="8"/>
  <c r="P78" i="8"/>
  <c r="O78" i="8"/>
  <c r="G78" i="8" s="1"/>
  <c r="N78" i="8"/>
  <c r="M78" i="8"/>
  <c r="L78" i="8"/>
  <c r="H78" i="8" s="1"/>
  <c r="K78" i="8"/>
  <c r="J78" i="8"/>
  <c r="I78" i="8"/>
  <c r="J77" i="8"/>
  <c r="I77" i="8"/>
  <c r="H77" i="8"/>
  <c r="G77" i="8"/>
  <c r="J76" i="8"/>
  <c r="I76" i="8"/>
  <c r="H76" i="8"/>
  <c r="G76" i="8"/>
  <c r="R74" i="8"/>
  <c r="Q74" i="8"/>
  <c r="P74" i="8"/>
  <c r="P64" i="8" s="1"/>
  <c r="O74" i="8"/>
  <c r="N74" i="8"/>
  <c r="J74" i="8" s="1"/>
  <c r="M74" i="8"/>
  <c r="I74" i="8" s="1"/>
  <c r="L74" i="8"/>
  <c r="H74" i="8" s="1"/>
  <c r="K74" i="8"/>
  <c r="G74" i="8" s="1"/>
  <c r="J73" i="8"/>
  <c r="I73" i="8"/>
  <c r="H73" i="8"/>
  <c r="G73" i="8"/>
  <c r="R71" i="8"/>
  <c r="J71" i="8" s="1"/>
  <c r="Q71" i="8"/>
  <c r="P71" i="8"/>
  <c r="O71" i="8"/>
  <c r="N71" i="8"/>
  <c r="M71" i="8"/>
  <c r="I71" i="8" s="1"/>
  <c r="L71" i="8"/>
  <c r="H71" i="8" s="1"/>
  <c r="K71" i="8"/>
  <c r="G71" i="8" s="1"/>
  <c r="J70" i="8"/>
  <c r="I70" i="8"/>
  <c r="H70" i="8"/>
  <c r="G70" i="8"/>
  <c r="J69" i="8"/>
  <c r="I69" i="8"/>
  <c r="H69" i="8"/>
  <c r="G69" i="8"/>
  <c r="J68" i="8"/>
  <c r="I68" i="8"/>
  <c r="H68" i="8"/>
  <c r="G68" i="8"/>
  <c r="R66" i="8"/>
  <c r="R64" i="8" s="1"/>
  <c r="Q66" i="8"/>
  <c r="Q64" i="8" s="1"/>
  <c r="P66" i="8"/>
  <c r="O66" i="8"/>
  <c r="N66" i="8"/>
  <c r="N64" i="8" s="1"/>
  <c r="J64" i="8" s="1"/>
  <c r="M66" i="8"/>
  <c r="M64" i="8" s="1"/>
  <c r="L66" i="8"/>
  <c r="K66" i="8"/>
  <c r="G66" i="8" s="1"/>
  <c r="H66" i="8"/>
  <c r="L64" i="8"/>
  <c r="H64" i="8" s="1"/>
  <c r="J63" i="8"/>
  <c r="I63" i="8"/>
  <c r="H63" i="8"/>
  <c r="G63" i="8"/>
  <c r="R61" i="8"/>
  <c r="Q61" i="8"/>
  <c r="P61" i="8"/>
  <c r="O61" i="8"/>
  <c r="N61" i="8"/>
  <c r="J61" i="8" s="1"/>
  <c r="M61" i="8"/>
  <c r="I61" i="8" s="1"/>
  <c r="L61" i="8"/>
  <c r="H61" i="8" s="1"/>
  <c r="K61" i="8"/>
  <c r="G61" i="8" s="1"/>
  <c r="J60" i="8"/>
  <c r="I60" i="8"/>
  <c r="H60" i="8"/>
  <c r="G60" i="8"/>
  <c r="J59" i="8"/>
  <c r="I59" i="8"/>
  <c r="H59" i="8"/>
  <c r="G59" i="8"/>
  <c r="J58" i="8"/>
  <c r="I58" i="8"/>
  <c r="H58" i="8"/>
  <c r="G58" i="8"/>
  <c r="R57" i="8"/>
  <c r="J57" i="8" s="1"/>
  <c r="Q57" i="8"/>
  <c r="P57" i="8"/>
  <c r="O57" i="8"/>
  <c r="N57" i="8"/>
  <c r="M57" i="8"/>
  <c r="I57" i="8" s="1"/>
  <c r="L57" i="8"/>
  <c r="H57" i="8" s="1"/>
  <c r="K57" i="8"/>
  <c r="G57" i="8" s="1"/>
  <c r="J56" i="8"/>
  <c r="I56" i="8"/>
  <c r="H56" i="8"/>
  <c r="G56" i="8"/>
  <c r="R54" i="8"/>
  <c r="Q54" i="8"/>
  <c r="P54" i="8"/>
  <c r="O54" i="8"/>
  <c r="N54" i="8"/>
  <c r="J54" i="8" s="1"/>
  <c r="M54" i="8"/>
  <c r="L54" i="8"/>
  <c r="K54" i="8"/>
  <c r="G54" i="8" s="1"/>
  <c r="H54" i="8"/>
  <c r="J53" i="8"/>
  <c r="I53" i="8"/>
  <c r="H53" i="8"/>
  <c r="G53" i="8"/>
  <c r="R51" i="8"/>
  <c r="Q51" i="8"/>
  <c r="P51" i="8"/>
  <c r="P46" i="8" s="1"/>
  <c r="O51" i="8"/>
  <c r="N51" i="8"/>
  <c r="M51" i="8"/>
  <c r="I51" i="8" s="1"/>
  <c r="L51" i="8"/>
  <c r="H51" i="8" s="1"/>
  <c r="K51" i="8"/>
  <c r="J51" i="8"/>
  <c r="G51" i="8"/>
  <c r="J50" i="8"/>
  <c r="I50" i="8"/>
  <c r="H50" i="8"/>
  <c r="G50" i="8"/>
  <c r="R48" i="8"/>
  <c r="R46" i="8" s="1"/>
  <c r="Q48" i="8"/>
  <c r="Q46" i="8" s="1"/>
  <c r="P48" i="8"/>
  <c r="O48" i="8"/>
  <c r="O46" i="8" s="1"/>
  <c r="N48" i="8"/>
  <c r="M48" i="8"/>
  <c r="L48" i="8"/>
  <c r="H48" i="8" s="1"/>
  <c r="K48" i="8"/>
  <c r="J48" i="8"/>
  <c r="I48" i="8"/>
  <c r="G48" i="8"/>
  <c r="N46" i="8"/>
  <c r="J46" i="8" s="1"/>
  <c r="K46" i="8"/>
  <c r="J45" i="8"/>
  <c r="I45" i="8"/>
  <c r="H45" i="8"/>
  <c r="G45" i="8"/>
  <c r="J44" i="8"/>
  <c r="I44" i="8"/>
  <c r="H44" i="8"/>
  <c r="G44" i="8"/>
  <c r="J43" i="8"/>
  <c r="I43" i="8"/>
  <c r="H43" i="8"/>
  <c r="G43" i="8"/>
  <c r="R41" i="8"/>
  <c r="R39" i="8" s="1"/>
  <c r="Q41" i="8"/>
  <c r="Q39" i="8" s="1"/>
  <c r="P41" i="8"/>
  <c r="O41" i="8"/>
  <c r="N41" i="8"/>
  <c r="M41" i="8"/>
  <c r="I41" i="8" s="1"/>
  <c r="L41" i="8"/>
  <c r="H41" i="8" s="1"/>
  <c r="K41" i="8"/>
  <c r="K39" i="8" s="1"/>
  <c r="G39" i="8" s="1"/>
  <c r="J41" i="8"/>
  <c r="P39" i="8"/>
  <c r="O39" i="8"/>
  <c r="N39" i="8"/>
  <c r="L39" i="8"/>
  <c r="H39" i="8" s="1"/>
  <c r="J38" i="8"/>
  <c r="I38" i="8"/>
  <c r="H38" i="8"/>
  <c r="G38" i="8"/>
  <c r="R36" i="8"/>
  <c r="Q36" i="8"/>
  <c r="P36" i="8"/>
  <c r="O36" i="8"/>
  <c r="N36" i="8"/>
  <c r="J36" i="8" s="1"/>
  <c r="M36" i="8"/>
  <c r="I36" i="8" s="1"/>
  <c r="L36" i="8"/>
  <c r="K36" i="8"/>
  <c r="G36" i="8" s="1"/>
  <c r="H36" i="8"/>
  <c r="R35" i="8"/>
  <c r="Q35" i="8"/>
  <c r="Q33" i="8" s="1"/>
  <c r="P35" i="8"/>
  <c r="P33" i="8" s="1"/>
  <c r="O35" i="8"/>
  <c r="O33" i="8" s="1"/>
  <c r="N35" i="8"/>
  <c r="M35" i="8"/>
  <c r="L35" i="8"/>
  <c r="H35" i="8" s="1"/>
  <c r="K35" i="8"/>
  <c r="G35" i="8" s="1"/>
  <c r="J35" i="8"/>
  <c r="R33" i="8"/>
  <c r="N33" i="8"/>
  <c r="M33" i="8"/>
  <c r="I33" i="8" s="1"/>
  <c r="L33" i="8"/>
  <c r="H33" i="8" s="1"/>
  <c r="J33" i="8"/>
  <c r="J32" i="8"/>
  <c r="I32" i="8"/>
  <c r="H32" i="8"/>
  <c r="G32" i="8"/>
  <c r="R30" i="8"/>
  <c r="Q30" i="8"/>
  <c r="P30" i="8"/>
  <c r="O30" i="8"/>
  <c r="N30" i="8"/>
  <c r="M30" i="8"/>
  <c r="I30" i="8" s="1"/>
  <c r="L30" i="8"/>
  <c r="H30" i="8" s="1"/>
  <c r="K30" i="8"/>
  <c r="J30" i="8"/>
  <c r="G30" i="8"/>
  <c r="J29" i="8"/>
  <c r="I29" i="8"/>
  <c r="H29" i="8"/>
  <c r="G29" i="8"/>
  <c r="R27" i="8"/>
  <c r="Q27" i="8"/>
  <c r="P27" i="8"/>
  <c r="O27" i="8"/>
  <c r="N27" i="8"/>
  <c r="M27" i="8"/>
  <c r="I27" i="8" s="1"/>
  <c r="L27" i="8"/>
  <c r="H27" i="8" s="1"/>
  <c r="K27" i="8"/>
  <c r="G27" i="8" s="1"/>
  <c r="J27" i="8"/>
  <c r="R26" i="8"/>
  <c r="Q26" i="8"/>
  <c r="P26" i="8"/>
  <c r="H26" i="8" s="1"/>
  <c r="O26" i="8"/>
  <c r="O22" i="8" s="1"/>
  <c r="G22" i="8" s="1"/>
  <c r="N26" i="8"/>
  <c r="N22" i="8" s="1"/>
  <c r="M26" i="8"/>
  <c r="I26" i="8" s="1"/>
  <c r="L26" i="8"/>
  <c r="K26" i="8"/>
  <c r="J26" i="8"/>
  <c r="G26" i="8"/>
  <c r="J25" i="8"/>
  <c r="I25" i="8"/>
  <c r="H25" i="8"/>
  <c r="G25" i="8"/>
  <c r="J24" i="8"/>
  <c r="I24" i="8"/>
  <c r="H24" i="8"/>
  <c r="G24" i="8"/>
  <c r="R22" i="8"/>
  <c r="Q22" i="8"/>
  <c r="P22" i="8"/>
  <c r="L22" i="8"/>
  <c r="H22" i="8" s="1"/>
  <c r="K22" i="8"/>
  <c r="J21" i="8"/>
  <c r="I21" i="8"/>
  <c r="H21" i="8"/>
  <c r="G21" i="8"/>
  <c r="J20" i="8"/>
  <c r="I20" i="8"/>
  <c r="H20" i="8"/>
  <c r="G20" i="8"/>
  <c r="R18" i="8"/>
  <c r="Q18" i="8"/>
  <c r="P18" i="8"/>
  <c r="O18" i="8"/>
  <c r="N18" i="8"/>
  <c r="J18" i="8" s="1"/>
  <c r="M18" i="8"/>
  <c r="I18" i="8" s="1"/>
  <c r="L18" i="8"/>
  <c r="K18" i="8"/>
  <c r="G18" i="8" s="1"/>
  <c r="H18" i="8"/>
  <c r="J17" i="8"/>
  <c r="I17" i="8"/>
  <c r="H17" i="8"/>
  <c r="G17" i="8"/>
  <c r="J16" i="8"/>
  <c r="I16" i="8"/>
  <c r="H16" i="8"/>
  <c r="G16" i="8"/>
  <c r="R15" i="8"/>
  <c r="Q15" i="8"/>
  <c r="Q13" i="8" s="1"/>
  <c r="P15" i="8"/>
  <c r="P13" i="8" s="1"/>
  <c r="O15" i="8"/>
  <c r="O13" i="8" s="1"/>
  <c r="N15" i="8"/>
  <c r="M15" i="8"/>
  <c r="L15" i="8"/>
  <c r="H15" i="8" s="1"/>
  <c r="K15" i="8"/>
  <c r="J15" i="8"/>
  <c r="R13" i="8"/>
  <c r="N13" i="8"/>
  <c r="L13" i="8"/>
  <c r="L11" i="8" s="1"/>
  <c r="K13" i="8"/>
  <c r="O142" i="7"/>
  <c r="K142" i="7"/>
  <c r="F142" i="7"/>
  <c r="E142" i="7"/>
  <c r="D142" i="7"/>
  <c r="S141" i="7"/>
  <c r="W141" i="7" s="1"/>
  <c r="R141" i="7"/>
  <c r="V141" i="7" s="1"/>
  <c r="Q141" i="7"/>
  <c r="U141" i="7" s="1"/>
  <c r="P141" i="7"/>
  <c r="T141" i="7" s="1"/>
  <c r="G141" i="7"/>
  <c r="F141" i="7"/>
  <c r="E141" i="7"/>
  <c r="D141" i="7"/>
  <c r="G140" i="7"/>
  <c r="G138" i="7" s="1"/>
  <c r="F140" i="7"/>
  <c r="E140" i="7"/>
  <c r="E138" i="7" s="1"/>
  <c r="D140" i="7"/>
  <c r="D138" i="7" s="1"/>
  <c r="O138" i="7"/>
  <c r="N138" i="7"/>
  <c r="M138" i="7"/>
  <c r="L138" i="7"/>
  <c r="K138" i="7"/>
  <c r="J138" i="7"/>
  <c r="I138" i="7"/>
  <c r="H138" i="7"/>
  <c r="F138" i="7"/>
  <c r="G137" i="7"/>
  <c r="G135" i="7" s="1"/>
  <c r="F137" i="7"/>
  <c r="E137" i="7"/>
  <c r="E135" i="7" s="1"/>
  <c r="D137" i="7"/>
  <c r="D135" i="7" s="1"/>
  <c r="G136" i="7"/>
  <c r="F136" i="7"/>
  <c r="F135" i="7" s="1"/>
  <c r="E136" i="7"/>
  <c r="D136" i="7"/>
  <c r="O135" i="7"/>
  <c r="N135" i="7"/>
  <c r="M135" i="7"/>
  <c r="M85" i="7" s="1"/>
  <c r="L135" i="7"/>
  <c r="L85" i="7" s="1"/>
  <c r="S130" i="7"/>
  <c r="W130" i="7" s="1"/>
  <c r="R130" i="7"/>
  <c r="V130" i="7" s="1"/>
  <c r="Q130" i="7"/>
  <c r="U130" i="7" s="1"/>
  <c r="P130" i="7"/>
  <c r="T130" i="7" s="1"/>
  <c r="G130" i="7"/>
  <c r="F130" i="7"/>
  <c r="E130" i="7"/>
  <c r="D130" i="7"/>
  <c r="K129" i="7"/>
  <c r="J129" i="7"/>
  <c r="I129" i="7"/>
  <c r="H129" i="7"/>
  <c r="G129" i="7"/>
  <c r="F129" i="7"/>
  <c r="E129" i="7"/>
  <c r="D129" i="7"/>
  <c r="S127" i="7"/>
  <c r="W127" i="7" s="1"/>
  <c r="R127" i="7"/>
  <c r="V127" i="7" s="1"/>
  <c r="Q127" i="7"/>
  <c r="U127" i="7" s="1"/>
  <c r="P127" i="7"/>
  <c r="T127" i="7" s="1"/>
  <c r="G127" i="7"/>
  <c r="F127" i="7"/>
  <c r="E127" i="7"/>
  <c r="D127" i="7"/>
  <c r="G125" i="7"/>
  <c r="F125" i="7"/>
  <c r="E125" i="7"/>
  <c r="D125" i="7"/>
  <c r="G120" i="7"/>
  <c r="F120" i="7"/>
  <c r="E120" i="7"/>
  <c r="D120" i="7"/>
  <c r="G119" i="7"/>
  <c r="F119" i="7"/>
  <c r="E119" i="7"/>
  <c r="D119" i="7"/>
  <c r="S118" i="7"/>
  <c r="W118" i="7" s="1"/>
  <c r="R118" i="7"/>
  <c r="V118" i="7" s="1"/>
  <c r="Q118" i="7"/>
  <c r="U118" i="7" s="1"/>
  <c r="P118" i="7"/>
  <c r="T118" i="7" s="1"/>
  <c r="G118" i="7"/>
  <c r="F118" i="7"/>
  <c r="E118" i="7"/>
  <c r="D118" i="7"/>
  <c r="G117" i="7"/>
  <c r="F117" i="7"/>
  <c r="E117" i="7"/>
  <c r="D117" i="7"/>
  <c r="G116" i="7"/>
  <c r="F116" i="7"/>
  <c r="E116" i="7"/>
  <c r="D116" i="7"/>
  <c r="G115" i="7"/>
  <c r="F115" i="7"/>
  <c r="E115" i="7"/>
  <c r="D115" i="7"/>
  <c r="G114" i="7"/>
  <c r="F114" i="7"/>
  <c r="E114" i="7"/>
  <c r="D114" i="7"/>
  <c r="S113" i="7"/>
  <c r="W113" i="7" s="1"/>
  <c r="R113" i="7"/>
  <c r="V113" i="7" s="1"/>
  <c r="Q113" i="7"/>
  <c r="U113" i="7" s="1"/>
  <c r="P113" i="7"/>
  <c r="T113" i="7" s="1"/>
  <c r="G113" i="7"/>
  <c r="F113" i="7"/>
  <c r="E113" i="7"/>
  <c r="D113" i="7"/>
  <c r="S112" i="7"/>
  <c r="W112" i="7" s="1"/>
  <c r="R112" i="7"/>
  <c r="V112" i="7" s="1"/>
  <c r="Q112" i="7"/>
  <c r="U112" i="7" s="1"/>
  <c r="P112" i="7"/>
  <c r="T112" i="7" s="1"/>
  <c r="G112" i="7"/>
  <c r="F112" i="7"/>
  <c r="E112" i="7"/>
  <c r="D112" i="7"/>
  <c r="S107" i="7"/>
  <c r="W107" i="7" s="1"/>
  <c r="R107" i="7"/>
  <c r="V107" i="7" s="1"/>
  <c r="Q107" i="7"/>
  <c r="U107" i="7" s="1"/>
  <c r="P107" i="7"/>
  <c r="T107" i="7" s="1"/>
  <c r="G107" i="7"/>
  <c r="F107" i="7"/>
  <c r="E107" i="7"/>
  <c r="D107" i="7"/>
  <c r="S105" i="7"/>
  <c r="W105" i="7" s="1"/>
  <c r="R105" i="7"/>
  <c r="V105" i="7" s="1"/>
  <c r="Q105" i="7"/>
  <c r="U105" i="7" s="1"/>
  <c r="P105" i="7"/>
  <c r="T105" i="7" s="1"/>
  <c r="G105" i="7"/>
  <c r="F105" i="7"/>
  <c r="E105" i="7"/>
  <c r="D105" i="7"/>
  <c r="G103" i="7"/>
  <c r="G100" i="7" s="1"/>
  <c r="G99" i="7" s="1"/>
  <c r="F103" i="7"/>
  <c r="E103" i="7"/>
  <c r="K100" i="7"/>
  <c r="K99" i="7" s="1"/>
  <c r="J100" i="7"/>
  <c r="J99" i="7" s="1"/>
  <c r="I100" i="7"/>
  <c r="I99" i="7" s="1"/>
  <c r="H100" i="7"/>
  <c r="H99" i="7" s="1"/>
  <c r="H85" i="7" s="1"/>
  <c r="D100" i="7"/>
  <c r="D99" i="7" s="1"/>
  <c r="S98" i="7"/>
  <c r="W98" i="7" s="1"/>
  <c r="R98" i="7"/>
  <c r="V98" i="7" s="1"/>
  <c r="Q98" i="7"/>
  <c r="U98" i="7" s="1"/>
  <c r="P98" i="7"/>
  <c r="T98" i="7" s="1"/>
  <c r="G98" i="7"/>
  <c r="F98" i="7"/>
  <c r="E98" i="7"/>
  <c r="D98" i="7"/>
  <c r="S97" i="7"/>
  <c r="W97" i="7" s="1"/>
  <c r="R97" i="7"/>
  <c r="V97" i="7" s="1"/>
  <c r="Q97" i="7"/>
  <c r="U97" i="7" s="1"/>
  <c r="P97" i="7"/>
  <c r="T97" i="7" s="1"/>
  <c r="G97" i="7"/>
  <c r="F97" i="7"/>
  <c r="E97" i="7"/>
  <c r="D97" i="7"/>
  <c r="K95" i="7"/>
  <c r="J95" i="7"/>
  <c r="I95" i="7"/>
  <c r="H95" i="7"/>
  <c r="G95" i="7"/>
  <c r="F95" i="7"/>
  <c r="E95" i="7"/>
  <c r="D95" i="7"/>
  <c r="S94" i="7"/>
  <c r="W94" i="7" s="1"/>
  <c r="R94" i="7"/>
  <c r="V94" i="7" s="1"/>
  <c r="Q94" i="7"/>
  <c r="U94" i="7" s="1"/>
  <c r="P94" i="7"/>
  <c r="T94" i="7" s="1"/>
  <c r="G94" i="7"/>
  <c r="F94" i="7"/>
  <c r="E94" i="7"/>
  <c r="D94" i="7"/>
  <c r="S93" i="7"/>
  <c r="W93" i="7" s="1"/>
  <c r="R93" i="7"/>
  <c r="V93" i="7" s="1"/>
  <c r="Q93" i="7"/>
  <c r="U93" i="7" s="1"/>
  <c r="P93" i="7"/>
  <c r="T93" i="7" s="1"/>
  <c r="G93" i="7"/>
  <c r="F93" i="7"/>
  <c r="E93" i="7"/>
  <c r="D93" i="7"/>
  <c r="S91" i="7"/>
  <c r="W91" i="7" s="1"/>
  <c r="R91" i="7"/>
  <c r="V91" i="7" s="1"/>
  <c r="Q91" i="7"/>
  <c r="U91" i="7" s="1"/>
  <c r="P91" i="7"/>
  <c r="T91" i="7" s="1"/>
  <c r="G91" i="7"/>
  <c r="F91" i="7"/>
  <c r="E91" i="7"/>
  <c r="D91" i="7"/>
  <c r="K90" i="7"/>
  <c r="J90" i="7"/>
  <c r="I90" i="7"/>
  <c r="H90" i="7"/>
  <c r="G90" i="7"/>
  <c r="F90" i="7"/>
  <c r="E90" i="7"/>
  <c r="D90" i="7"/>
  <c r="O85" i="7"/>
  <c r="N85" i="7"/>
  <c r="G83" i="7"/>
  <c r="F83" i="7"/>
  <c r="F82" i="7" s="1"/>
  <c r="E83" i="7"/>
  <c r="D83" i="7"/>
  <c r="O82" i="7"/>
  <c r="O66" i="7" s="1"/>
  <c r="N82" i="7"/>
  <c r="M82" i="7"/>
  <c r="M66" i="7" s="1"/>
  <c r="L82" i="7"/>
  <c r="L66" i="7" s="1"/>
  <c r="G82" i="7"/>
  <c r="E82" i="7"/>
  <c r="D82" i="7"/>
  <c r="S80" i="7"/>
  <c r="W80" i="7" s="1"/>
  <c r="R80" i="7"/>
  <c r="V80" i="7" s="1"/>
  <c r="Q80" i="7"/>
  <c r="U80" i="7" s="1"/>
  <c r="P80" i="7"/>
  <c r="T80" i="7" s="1"/>
  <c r="G80" i="7"/>
  <c r="F80" i="7"/>
  <c r="E80" i="7"/>
  <c r="D80" i="7"/>
  <c r="G79" i="7"/>
  <c r="G77" i="7" s="1"/>
  <c r="G75" i="7" s="1"/>
  <c r="F79" i="7"/>
  <c r="E79" i="7"/>
  <c r="E77" i="7" s="1"/>
  <c r="E75" i="7" s="1"/>
  <c r="D79" i="7"/>
  <c r="D77" i="7" s="1"/>
  <c r="D75" i="7" s="1"/>
  <c r="D66" i="7" s="1"/>
  <c r="G78" i="7"/>
  <c r="F78" i="7"/>
  <c r="E78" i="7"/>
  <c r="D78" i="7"/>
  <c r="K77" i="7"/>
  <c r="J77" i="7"/>
  <c r="I77" i="7"/>
  <c r="H77" i="7"/>
  <c r="F77" i="7"/>
  <c r="S76" i="7"/>
  <c r="W76" i="7" s="1"/>
  <c r="R76" i="7"/>
  <c r="V76" i="7" s="1"/>
  <c r="Q76" i="7"/>
  <c r="U76" i="7" s="1"/>
  <c r="P76" i="7"/>
  <c r="T76" i="7" s="1"/>
  <c r="G76" i="7"/>
  <c r="F76" i="7"/>
  <c r="E76" i="7"/>
  <c r="D76" i="7"/>
  <c r="K75" i="7"/>
  <c r="J75" i="7"/>
  <c r="I75" i="7"/>
  <c r="H75" i="7"/>
  <c r="F75" i="7"/>
  <c r="G74" i="7"/>
  <c r="F74" i="7"/>
  <c r="E74" i="7"/>
  <c r="D74" i="7"/>
  <c r="O73" i="7"/>
  <c r="N73" i="7"/>
  <c r="M73" i="7"/>
  <c r="L73" i="7"/>
  <c r="G73" i="7"/>
  <c r="F73" i="7"/>
  <c r="E73" i="7"/>
  <c r="E66" i="7" s="1"/>
  <c r="D73" i="7"/>
  <c r="N66" i="7"/>
  <c r="N8" i="7" s="1"/>
  <c r="N143" i="7" s="1"/>
  <c r="N145" i="7" s="1"/>
  <c r="K66" i="7"/>
  <c r="J66" i="7"/>
  <c r="I66" i="7"/>
  <c r="H66" i="7"/>
  <c r="S59" i="7"/>
  <c r="W59" i="7" s="1"/>
  <c r="R59" i="7"/>
  <c r="V59" i="7" s="1"/>
  <c r="Q59" i="7"/>
  <c r="U59" i="7" s="1"/>
  <c r="P59" i="7"/>
  <c r="T59" i="7" s="1"/>
  <c r="G59" i="7"/>
  <c r="F59" i="7"/>
  <c r="E59" i="7"/>
  <c r="D59" i="7"/>
  <c r="S58" i="7"/>
  <c r="W58" i="7" s="1"/>
  <c r="R58" i="7"/>
  <c r="V58" i="7" s="1"/>
  <c r="Q58" i="7"/>
  <c r="U58" i="7" s="1"/>
  <c r="P58" i="7"/>
  <c r="T58" i="7" s="1"/>
  <c r="G58" i="7"/>
  <c r="F58" i="7"/>
  <c r="E58" i="7"/>
  <c r="D58" i="7"/>
  <c r="K57" i="7"/>
  <c r="G57" i="7" s="1"/>
  <c r="J57" i="7"/>
  <c r="F57" i="7" s="1"/>
  <c r="I57" i="7"/>
  <c r="H57" i="7"/>
  <c r="E57" i="7"/>
  <c r="G56" i="7"/>
  <c r="F56" i="7"/>
  <c r="E56" i="7"/>
  <c r="D56" i="7"/>
  <c r="S51" i="7"/>
  <c r="W51" i="7" s="1"/>
  <c r="R51" i="7"/>
  <c r="V51" i="7" s="1"/>
  <c r="Q51" i="7"/>
  <c r="U51" i="7" s="1"/>
  <c r="P51" i="7"/>
  <c r="T51" i="7" s="1"/>
  <c r="G51" i="7"/>
  <c r="F51" i="7"/>
  <c r="E51" i="7"/>
  <c r="D51" i="7"/>
  <c r="S49" i="7"/>
  <c r="W49" i="7" s="1"/>
  <c r="R49" i="7"/>
  <c r="V49" i="7" s="1"/>
  <c r="Q49" i="7"/>
  <c r="U49" i="7" s="1"/>
  <c r="P49" i="7"/>
  <c r="T49" i="7" s="1"/>
  <c r="G49" i="7"/>
  <c r="F49" i="7"/>
  <c r="E49" i="7"/>
  <c r="D49" i="7"/>
  <c r="S47" i="7"/>
  <c r="W47" i="7" s="1"/>
  <c r="R47" i="7"/>
  <c r="V47" i="7" s="1"/>
  <c r="Q47" i="7"/>
  <c r="U47" i="7" s="1"/>
  <c r="P47" i="7"/>
  <c r="T47" i="7" s="1"/>
  <c r="G47" i="7"/>
  <c r="F47" i="7"/>
  <c r="E47" i="7"/>
  <c r="D47" i="7"/>
  <c r="W45" i="7"/>
  <c r="S45" i="7"/>
  <c r="R45" i="7"/>
  <c r="V45" i="7" s="1"/>
  <c r="G45" i="7"/>
  <c r="F45" i="7"/>
  <c r="E45" i="7"/>
  <c r="S44" i="7"/>
  <c r="W44" i="7" s="1"/>
  <c r="R44" i="7"/>
  <c r="V44" i="7" s="1"/>
  <c r="Q44" i="7"/>
  <c r="U44" i="7" s="1"/>
  <c r="P44" i="7"/>
  <c r="T44" i="7" s="1"/>
  <c r="G44" i="7"/>
  <c r="F44" i="7"/>
  <c r="E44" i="7"/>
  <c r="D44" i="7"/>
  <c r="S43" i="7"/>
  <c r="W43" i="7" s="1"/>
  <c r="R43" i="7"/>
  <c r="V43" i="7" s="1"/>
  <c r="Q43" i="7"/>
  <c r="U43" i="7" s="1"/>
  <c r="P43" i="7"/>
  <c r="T43" i="7" s="1"/>
  <c r="G43" i="7"/>
  <c r="F43" i="7"/>
  <c r="E43" i="7"/>
  <c r="D43" i="7"/>
  <c r="S41" i="7"/>
  <c r="W41" i="7" s="1"/>
  <c r="R41" i="7"/>
  <c r="V41" i="7" s="1"/>
  <c r="Q41" i="7"/>
  <c r="U41" i="7" s="1"/>
  <c r="P41" i="7"/>
  <c r="T41" i="7" s="1"/>
  <c r="G41" i="7"/>
  <c r="F41" i="7"/>
  <c r="E41" i="7"/>
  <c r="D41" i="7"/>
  <c r="S40" i="7"/>
  <c r="W40" i="7" s="1"/>
  <c r="R40" i="7"/>
  <c r="V40" i="7" s="1"/>
  <c r="Q40" i="7"/>
  <c r="U40" i="7" s="1"/>
  <c r="P40" i="7"/>
  <c r="T40" i="7" s="1"/>
  <c r="G40" i="7"/>
  <c r="F40" i="7"/>
  <c r="E40" i="7"/>
  <c r="D40" i="7"/>
  <c r="S38" i="7"/>
  <c r="W38" i="7" s="1"/>
  <c r="R38" i="7"/>
  <c r="V38" i="7" s="1"/>
  <c r="Q38" i="7"/>
  <c r="U38" i="7" s="1"/>
  <c r="P38" i="7"/>
  <c r="T38" i="7" s="1"/>
  <c r="G38" i="7"/>
  <c r="F38" i="7"/>
  <c r="E38" i="7"/>
  <c r="D38" i="7"/>
  <c r="K37" i="7"/>
  <c r="G37" i="7" s="1"/>
  <c r="J37" i="7"/>
  <c r="F37" i="7" s="1"/>
  <c r="I37" i="7"/>
  <c r="E37" i="7" s="1"/>
  <c r="H37" i="7"/>
  <c r="D37" i="7"/>
  <c r="S36" i="7"/>
  <c r="W36" i="7" s="1"/>
  <c r="R36" i="7"/>
  <c r="V36" i="7" s="1"/>
  <c r="Q36" i="7"/>
  <c r="U36" i="7" s="1"/>
  <c r="P36" i="7"/>
  <c r="T36" i="7" s="1"/>
  <c r="V35" i="7"/>
  <c r="S35" i="7"/>
  <c r="W35" i="7" s="1"/>
  <c r="R35" i="7"/>
  <c r="Q35" i="7"/>
  <c r="U35" i="7" s="1"/>
  <c r="P35" i="7"/>
  <c r="T35" i="7" s="1"/>
  <c r="S34" i="7"/>
  <c r="W34" i="7" s="1"/>
  <c r="R34" i="7"/>
  <c r="V34" i="7" s="1"/>
  <c r="Q34" i="7"/>
  <c r="U34" i="7" s="1"/>
  <c r="P34" i="7"/>
  <c r="T34" i="7" s="1"/>
  <c r="S33" i="7"/>
  <c r="W33" i="7" s="1"/>
  <c r="R33" i="7"/>
  <c r="V33" i="7" s="1"/>
  <c r="Q33" i="7"/>
  <c r="U33" i="7" s="1"/>
  <c r="P33" i="7"/>
  <c r="T33" i="7" s="1"/>
  <c r="K32" i="7"/>
  <c r="J32" i="7"/>
  <c r="R32" i="7" s="1"/>
  <c r="V32" i="7" s="1"/>
  <c r="I32" i="7"/>
  <c r="H32" i="7"/>
  <c r="P32" i="7" s="1"/>
  <c r="T32" i="7" s="1"/>
  <c r="S31" i="7"/>
  <c r="W31" i="7" s="1"/>
  <c r="R31" i="7"/>
  <c r="V31" i="7" s="1"/>
  <c r="Q31" i="7"/>
  <c r="U31" i="7" s="1"/>
  <c r="P31" i="7"/>
  <c r="T31" i="7" s="1"/>
  <c r="S30" i="7"/>
  <c r="W30" i="7" s="1"/>
  <c r="R30" i="7"/>
  <c r="V30" i="7" s="1"/>
  <c r="Q30" i="7"/>
  <c r="U30" i="7" s="1"/>
  <c r="P30" i="7"/>
  <c r="T30" i="7" s="1"/>
  <c r="S29" i="7"/>
  <c r="W29" i="7" s="1"/>
  <c r="R29" i="7"/>
  <c r="V29" i="7" s="1"/>
  <c r="Q29" i="7"/>
  <c r="U29" i="7" s="1"/>
  <c r="P29" i="7"/>
  <c r="T29" i="7" s="1"/>
  <c r="S28" i="7"/>
  <c r="W28" i="7" s="1"/>
  <c r="R28" i="7"/>
  <c r="V28" i="7" s="1"/>
  <c r="Q28" i="7"/>
  <c r="U28" i="7" s="1"/>
  <c r="P28" i="7"/>
  <c r="T28" i="7" s="1"/>
  <c r="K27" i="7"/>
  <c r="S27" i="7" s="1"/>
  <c r="W27" i="7" s="1"/>
  <c r="J27" i="7"/>
  <c r="I27" i="7"/>
  <c r="Q27" i="7" s="1"/>
  <c r="U27" i="7" s="1"/>
  <c r="H27" i="7"/>
  <c r="P27" i="7" s="1"/>
  <c r="T27" i="7" s="1"/>
  <c r="S26" i="7"/>
  <c r="W26" i="7" s="1"/>
  <c r="R26" i="7"/>
  <c r="V26" i="7" s="1"/>
  <c r="Q26" i="7"/>
  <c r="U26" i="7" s="1"/>
  <c r="P26" i="7"/>
  <c r="T26" i="7" s="1"/>
  <c r="K25" i="7"/>
  <c r="G25" i="7" s="1"/>
  <c r="I25" i="7"/>
  <c r="E25" i="7" s="1"/>
  <c r="S23" i="7"/>
  <c r="W23" i="7" s="1"/>
  <c r="R23" i="7"/>
  <c r="V23" i="7" s="1"/>
  <c r="Q23" i="7"/>
  <c r="U23" i="7" s="1"/>
  <c r="P23" i="7"/>
  <c r="T23" i="7" s="1"/>
  <c r="S22" i="7"/>
  <c r="W22" i="7" s="1"/>
  <c r="R22" i="7"/>
  <c r="V22" i="7" s="1"/>
  <c r="Q22" i="7"/>
  <c r="U22" i="7" s="1"/>
  <c r="P22" i="7"/>
  <c r="T22" i="7" s="1"/>
  <c r="S21" i="7"/>
  <c r="W21" i="7" s="1"/>
  <c r="R21" i="7"/>
  <c r="V21" i="7" s="1"/>
  <c r="Q21" i="7"/>
  <c r="U21" i="7" s="1"/>
  <c r="P21" i="7"/>
  <c r="T21" i="7" s="1"/>
  <c r="S20" i="7"/>
  <c r="W20" i="7" s="1"/>
  <c r="R20" i="7"/>
  <c r="V20" i="7" s="1"/>
  <c r="Q20" i="7"/>
  <c r="U20" i="7" s="1"/>
  <c r="P20" i="7"/>
  <c r="T20" i="7" s="1"/>
  <c r="K19" i="7"/>
  <c r="J19" i="7"/>
  <c r="I19" i="7"/>
  <c r="I13" i="7" s="1"/>
  <c r="H19" i="7"/>
  <c r="H13" i="7" s="1"/>
  <c r="S18" i="7"/>
  <c r="W18" i="7" s="1"/>
  <c r="R18" i="7"/>
  <c r="V18" i="7" s="1"/>
  <c r="Q18" i="7"/>
  <c r="U18" i="7" s="1"/>
  <c r="P18" i="7"/>
  <c r="T18" i="7" s="1"/>
  <c r="S17" i="7"/>
  <c r="W17" i="7" s="1"/>
  <c r="R17" i="7"/>
  <c r="V17" i="7" s="1"/>
  <c r="Q17" i="7"/>
  <c r="U17" i="7" s="1"/>
  <c r="P17" i="7"/>
  <c r="T17" i="7" s="1"/>
  <c r="S16" i="7"/>
  <c r="W16" i="7" s="1"/>
  <c r="R16" i="7"/>
  <c r="V16" i="7" s="1"/>
  <c r="Q16" i="7"/>
  <c r="U16" i="7" s="1"/>
  <c r="P16" i="7"/>
  <c r="T16" i="7" s="1"/>
  <c r="S15" i="7"/>
  <c r="W15" i="7" s="1"/>
  <c r="R15" i="7"/>
  <c r="V15" i="7" s="1"/>
  <c r="Q15" i="7"/>
  <c r="U15" i="7" s="1"/>
  <c r="P15" i="7"/>
  <c r="T15" i="7" s="1"/>
  <c r="K14" i="7"/>
  <c r="J14" i="7"/>
  <c r="J13" i="7" s="1"/>
  <c r="I14" i="7"/>
  <c r="H14" i="7"/>
  <c r="S12" i="7"/>
  <c r="W12" i="7" s="1"/>
  <c r="R12" i="7"/>
  <c r="V12" i="7" s="1"/>
  <c r="Q12" i="7"/>
  <c r="U12" i="7" s="1"/>
  <c r="P12" i="7"/>
  <c r="T12" i="7" s="1"/>
  <c r="G12" i="7"/>
  <c r="F12" i="7"/>
  <c r="E12" i="7"/>
  <c r="D12" i="7"/>
  <c r="S11" i="7"/>
  <c r="W11" i="7" s="1"/>
  <c r="R11" i="7"/>
  <c r="V11" i="7" s="1"/>
  <c r="Q11" i="7"/>
  <c r="U11" i="7" s="1"/>
  <c r="P11" i="7"/>
  <c r="T11" i="7" s="1"/>
  <c r="G11" i="7"/>
  <c r="F11" i="7"/>
  <c r="E11" i="7"/>
  <c r="D11" i="7"/>
  <c r="O8" i="7"/>
  <c r="O143" i="7" s="1"/>
  <c r="O145" i="7" s="1"/>
  <c r="R309" i="5"/>
  <c r="J309" i="5" s="1"/>
  <c r="Q309" i="5"/>
  <c r="Q307" i="5" s="1"/>
  <c r="Q305" i="5" s="1"/>
  <c r="P309" i="5"/>
  <c r="N309" i="5"/>
  <c r="N307" i="5" s="1"/>
  <c r="M309" i="5"/>
  <c r="M307" i="5" s="1"/>
  <c r="L309" i="5"/>
  <c r="H309" i="5" s="1"/>
  <c r="K309" i="5"/>
  <c r="K307" i="5" s="1"/>
  <c r="G307" i="5" s="1"/>
  <c r="P307" i="5"/>
  <c r="P305" i="5" s="1"/>
  <c r="O305" i="5"/>
  <c r="J304" i="5"/>
  <c r="I304" i="5"/>
  <c r="H304" i="5"/>
  <c r="G304" i="5"/>
  <c r="J303" i="5"/>
  <c r="I303" i="5"/>
  <c r="H303" i="5"/>
  <c r="G303" i="5"/>
  <c r="R301" i="5"/>
  <c r="Q301" i="5"/>
  <c r="P301" i="5"/>
  <c r="O301" i="5"/>
  <c r="N301" i="5"/>
  <c r="M301" i="5"/>
  <c r="I301" i="5" s="1"/>
  <c r="L301" i="5"/>
  <c r="K301" i="5"/>
  <c r="J301" i="5"/>
  <c r="G301" i="5"/>
  <c r="J299" i="5"/>
  <c r="I299" i="5"/>
  <c r="H299" i="5"/>
  <c r="G299" i="5"/>
  <c r="R297" i="5"/>
  <c r="Q297" i="5"/>
  <c r="P297" i="5"/>
  <c r="O297" i="5"/>
  <c r="N297" i="5"/>
  <c r="J297" i="5" s="1"/>
  <c r="M297" i="5"/>
  <c r="L297" i="5"/>
  <c r="H297" i="5" s="1"/>
  <c r="K297" i="5"/>
  <c r="I297" i="5"/>
  <c r="G297" i="5"/>
  <c r="R296" i="5"/>
  <c r="R294" i="5" s="1"/>
  <c r="R273" i="5" s="1"/>
  <c r="Q296" i="5"/>
  <c r="Q294" i="5" s="1"/>
  <c r="P296" i="5"/>
  <c r="P294" i="5" s="1"/>
  <c r="P273" i="5" s="1"/>
  <c r="O296" i="5"/>
  <c r="N296" i="5"/>
  <c r="N294" i="5" s="1"/>
  <c r="M296" i="5"/>
  <c r="M294" i="5" s="1"/>
  <c r="L296" i="5"/>
  <c r="K296" i="5"/>
  <c r="G296" i="5" s="1"/>
  <c r="O294" i="5"/>
  <c r="J293" i="5"/>
  <c r="I293" i="5"/>
  <c r="H293" i="5"/>
  <c r="G293" i="5"/>
  <c r="R291" i="5"/>
  <c r="Q291" i="5"/>
  <c r="P291" i="5"/>
  <c r="O291" i="5"/>
  <c r="N291" i="5"/>
  <c r="J291" i="5" s="1"/>
  <c r="M291" i="5"/>
  <c r="L291" i="5"/>
  <c r="K291" i="5"/>
  <c r="G291" i="5" s="1"/>
  <c r="I291" i="5"/>
  <c r="H291" i="5"/>
  <c r="J290" i="5"/>
  <c r="I290" i="5"/>
  <c r="H290" i="5"/>
  <c r="G290" i="5"/>
  <c r="R288" i="5"/>
  <c r="Q288" i="5"/>
  <c r="P288" i="5"/>
  <c r="O288" i="5"/>
  <c r="N288" i="5"/>
  <c r="J288" i="5" s="1"/>
  <c r="M288" i="5"/>
  <c r="L288" i="5"/>
  <c r="K288" i="5"/>
  <c r="G288" i="5" s="1"/>
  <c r="I288" i="5"/>
  <c r="H288" i="5"/>
  <c r="J287" i="5"/>
  <c r="I287" i="5"/>
  <c r="H287" i="5"/>
  <c r="G287" i="5"/>
  <c r="R285" i="5"/>
  <c r="Q285" i="5"/>
  <c r="P285" i="5"/>
  <c r="O285" i="5"/>
  <c r="N285" i="5"/>
  <c r="J285" i="5" s="1"/>
  <c r="M285" i="5"/>
  <c r="L285" i="5"/>
  <c r="K285" i="5"/>
  <c r="G285" i="5" s="1"/>
  <c r="I285" i="5"/>
  <c r="H285" i="5"/>
  <c r="J284" i="5"/>
  <c r="I284" i="5"/>
  <c r="H284" i="5"/>
  <c r="G284" i="5"/>
  <c r="R282" i="5"/>
  <c r="Q282" i="5"/>
  <c r="P282" i="5"/>
  <c r="O282" i="5"/>
  <c r="N282" i="5"/>
  <c r="J282" i="5" s="1"/>
  <c r="M282" i="5"/>
  <c r="L282" i="5"/>
  <c r="K282" i="5"/>
  <c r="G282" i="5" s="1"/>
  <c r="I282" i="5"/>
  <c r="H282" i="5"/>
  <c r="J281" i="5"/>
  <c r="I281" i="5"/>
  <c r="H281" i="5"/>
  <c r="G281" i="5"/>
  <c r="R279" i="5"/>
  <c r="Q279" i="5"/>
  <c r="P279" i="5"/>
  <c r="O279" i="5"/>
  <c r="N279" i="5"/>
  <c r="J279" i="5" s="1"/>
  <c r="M279" i="5"/>
  <c r="L279" i="5"/>
  <c r="K279" i="5"/>
  <c r="I279" i="5"/>
  <c r="G279" i="5"/>
  <c r="J278" i="5"/>
  <c r="I278" i="5"/>
  <c r="H278" i="5"/>
  <c r="G278" i="5"/>
  <c r="J277" i="5"/>
  <c r="I277" i="5"/>
  <c r="H277" i="5"/>
  <c r="G277" i="5"/>
  <c r="R275" i="5"/>
  <c r="Q275" i="5"/>
  <c r="I275" i="5" s="1"/>
  <c r="P275" i="5"/>
  <c r="O275" i="5"/>
  <c r="N275" i="5"/>
  <c r="J275" i="5" s="1"/>
  <c r="M275" i="5"/>
  <c r="L275" i="5"/>
  <c r="H275" i="5" s="1"/>
  <c r="K275" i="5"/>
  <c r="G275" i="5" s="1"/>
  <c r="J272" i="5"/>
  <c r="I272" i="5"/>
  <c r="H272" i="5"/>
  <c r="G272" i="5"/>
  <c r="R270" i="5"/>
  <c r="Q270" i="5"/>
  <c r="P270" i="5"/>
  <c r="O270" i="5"/>
  <c r="N270" i="5"/>
  <c r="M270" i="5"/>
  <c r="I270" i="5" s="1"/>
  <c r="L270" i="5"/>
  <c r="K270" i="5"/>
  <c r="G270" i="5" s="1"/>
  <c r="J270" i="5"/>
  <c r="H270" i="5"/>
  <c r="J269" i="5"/>
  <c r="I269" i="5"/>
  <c r="H269" i="5"/>
  <c r="G269" i="5"/>
  <c r="R267" i="5"/>
  <c r="Q267" i="5"/>
  <c r="P267" i="5"/>
  <c r="O267" i="5"/>
  <c r="N267" i="5"/>
  <c r="M267" i="5"/>
  <c r="I267" i="5" s="1"/>
  <c r="L267" i="5"/>
  <c r="K267" i="5"/>
  <c r="G267" i="5" s="1"/>
  <c r="J267" i="5"/>
  <c r="H267" i="5"/>
  <c r="J266" i="5"/>
  <c r="I266" i="5"/>
  <c r="H266" i="5"/>
  <c r="G266" i="5"/>
  <c r="R264" i="5"/>
  <c r="Q264" i="5"/>
  <c r="P264" i="5"/>
  <c r="O264" i="5"/>
  <c r="N264" i="5"/>
  <c r="M264" i="5"/>
  <c r="I264" i="5" s="1"/>
  <c r="L264" i="5"/>
  <c r="K264" i="5"/>
  <c r="G264" i="5" s="1"/>
  <c r="J264" i="5"/>
  <c r="H264" i="5"/>
  <c r="J263" i="5"/>
  <c r="I263" i="5"/>
  <c r="H263" i="5"/>
  <c r="G263" i="5"/>
  <c r="R262" i="5"/>
  <c r="R260" i="5" s="1"/>
  <c r="N262" i="5"/>
  <c r="N260" i="5" s="1"/>
  <c r="M262" i="5"/>
  <c r="I262" i="5" s="1"/>
  <c r="L262" i="5"/>
  <c r="H262" i="5" s="1"/>
  <c r="K262" i="5"/>
  <c r="G262" i="5" s="1"/>
  <c r="Q260" i="5"/>
  <c r="P260" i="5"/>
  <c r="O260" i="5"/>
  <c r="J259" i="5"/>
  <c r="I259" i="5"/>
  <c r="H259" i="5"/>
  <c r="G259" i="5"/>
  <c r="N258" i="5"/>
  <c r="N256" i="5" s="1"/>
  <c r="M258" i="5"/>
  <c r="I258" i="5" s="1"/>
  <c r="L258" i="5"/>
  <c r="H258" i="5" s="1"/>
  <c r="K258" i="5"/>
  <c r="G258" i="5" s="1"/>
  <c r="R256" i="5"/>
  <c r="Q256" i="5"/>
  <c r="P256" i="5"/>
  <c r="O256" i="5"/>
  <c r="J255" i="5"/>
  <c r="I255" i="5"/>
  <c r="H255" i="5"/>
  <c r="G255" i="5"/>
  <c r="J254" i="5"/>
  <c r="I254" i="5"/>
  <c r="H254" i="5"/>
  <c r="G254" i="5"/>
  <c r="R252" i="5"/>
  <c r="Q252" i="5"/>
  <c r="P252" i="5"/>
  <c r="O252" i="5"/>
  <c r="N252" i="5"/>
  <c r="M252" i="5"/>
  <c r="L252" i="5"/>
  <c r="H252" i="5" s="1"/>
  <c r="K252" i="5"/>
  <c r="J252" i="5"/>
  <c r="I252" i="5"/>
  <c r="G252" i="5"/>
  <c r="J251" i="5"/>
  <c r="I251" i="5"/>
  <c r="H251" i="5"/>
  <c r="G251" i="5"/>
  <c r="N250" i="5"/>
  <c r="J250" i="5" s="1"/>
  <c r="M250" i="5"/>
  <c r="I250" i="5" s="1"/>
  <c r="L250" i="5"/>
  <c r="H250" i="5" s="1"/>
  <c r="K250" i="5"/>
  <c r="G250" i="5" s="1"/>
  <c r="R248" i="5"/>
  <c r="Q248" i="5"/>
  <c r="P248" i="5"/>
  <c r="O248" i="5"/>
  <c r="L248" i="5"/>
  <c r="H248" i="5" s="1"/>
  <c r="J247" i="5"/>
  <c r="I247" i="5"/>
  <c r="H247" i="5"/>
  <c r="G247" i="5"/>
  <c r="R246" i="5"/>
  <c r="Q246" i="5"/>
  <c r="P246" i="5"/>
  <c r="H246" i="5" s="1"/>
  <c r="O246" i="5"/>
  <c r="O244" i="5" s="1"/>
  <c r="N246" i="5"/>
  <c r="M246" i="5"/>
  <c r="I246" i="5" s="1"/>
  <c r="L246" i="5"/>
  <c r="K246" i="5"/>
  <c r="J246" i="5"/>
  <c r="R244" i="5"/>
  <c r="Q244" i="5"/>
  <c r="N244" i="5"/>
  <c r="L244" i="5"/>
  <c r="J241" i="5"/>
  <c r="I241" i="5"/>
  <c r="H241" i="5"/>
  <c r="G241" i="5"/>
  <c r="R239" i="5"/>
  <c r="Q239" i="5"/>
  <c r="P239" i="5"/>
  <c r="O239" i="5"/>
  <c r="N239" i="5"/>
  <c r="M239" i="5"/>
  <c r="I239" i="5" s="1"/>
  <c r="L239" i="5"/>
  <c r="H239" i="5" s="1"/>
  <c r="K239" i="5"/>
  <c r="J239" i="5"/>
  <c r="G239" i="5"/>
  <c r="J238" i="5"/>
  <c r="I238" i="5"/>
  <c r="H238" i="5"/>
  <c r="G238" i="5"/>
  <c r="R236" i="5"/>
  <c r="Q236" i="5"/>
  <c r="P236" i="5"/>
  <c r="O236" i="5"/>
  <c r="N236" i="5"/>
  <c r="M236" i="5"/>
  <c r="I236" i="5" s="1"/>
  <c r="L236" i="5"/>
  <c r="H236" i="5" s="1"/>
  <c r="K236" i="5"/>
  <c r="J236" i="5"/>
  <c r="G236" i="5"/>
  <c r="N235" i="5"/>
  <c r="M235" i="5"/>
  <c r="I235" i="5" s="1"/>
  <c r="L235" i="5"/>
  <c r="H235" i="5" s="1"/>
  <c r="K235" i="5"/>
  <c r="G235" i="5" s="1"/>
  <c r="J235" i="5"/>
  <c r="N234" i="5"/>
  <c r="M234" i="5"/>
  <c r="I234" i="5" s="1"/>
  <c r="L234" i="5"/>
  <c r="H234" i="5" s="1"/>
  <c r="K234" i="5"/>
  <c r="G234" i="5" s="1"/>
  <c r="J234" i="5"/>
  <c r="J233" i="5"/>
  <c r="I233" i="5"/>
  <c r="H233" i="5"/>
  <c r="G233" i="5"/>
  <c r="R231" i="5"/>
  <c r="Q231" i="5"/>
  <c r="P231" i="5"/>
  <c r="O231" i="5"/>
  <c r="L231" i="5"/>
  <c r="H231" i="5" s="1"/>
  <c r="R230" i="5"/>
  <c r="Q230" i="5"/>
  <c r="Q226" i="5" s="1"/>
  <c r="P230" i="5"/>
  <c r="O230" i="5"/>
  <c r="N230" i="5"/>
  <c r="J230" i="5" s="1"/>
  <c r="M230" i="5"/>
  <c r="M226" i="5" s="1"/>
  <c r="I226" i="5" s="1"/>
  <c r="L230" i="5"/>
  <c r="K230" i="5"/>
  <c r="G230" i="5" s="1"/>
  <c r="J229" i="5"/>
  <c r="I229" i="5"/>
  <c r="H229" i="5"/>
  <c r="G229" i="5"/>
  <c r="R228" i="5"/>
  <c r="R226" i="5" s="1"/>
  <c r="Q228" i="5"/>
  <c r="P228" i="5"/>
  <c r="O228" i="5"/>
  <c r="N228" i="5"/>
  <c r="N226" i="5" s="1"/>
  <c r="J226" i="5" s="1"/>
  <c r="M228" i="5"/>
  <c r="I228" i="5" s="1"/>
  <c r="L228" i="5"/>
  <c r="H228" i="5" s="1"/>
  <c r="K228" i="5"/>
  <c r="K226" i="5" s="1"/>
  <c r="G226" i="5" s="1"/>
  <c r="G228" i="5"/>
  <c r="P226" i="5"/>
  <c r="O226" i="5"/>
  <c r="L226" i="5"/>
  <c r="H226" i="5" s="1"/>
  <c r="J225" i="5"/>
  <c r="I225" i="5"/>
  <c r="H225" i="5"/>
  <c r="G225" i="5"/>
  <c r="J224" i="5"/>
  <c r="I224" i="5"/>
  <c r="H224" i="5"/>
  <c r="G224" i="5"/>
  <c r="J223" i="5"/>
  <c r="I223" i="5"/>
  <c r="H223" i="5"/>
  <c r="G223" i="5"/>
  <c r="R222" i="5"/>
  <c r="Q222" i="5"/>
  <c r="I222" i="5" s="1"/>
  <c r="P222" i="5"/>
  <c r="O222" i="5"/>
  <c r="N222" i="5"/>
  <c r="J222" i="5" s="1"/>
  <c r="M222" i="5"/>
  <c r="L222" i="5"/>
  <c r="H222" i="5" s="1"/>
  <c r="K222" i="5"/>
  <c r="R221" i="5"/>
  <c r="Q221" i="5"/>
  <c r="P221" i="5"/>
  <c r="P217" i="5" s="1"/>
  <c r="O221" i="5"/>
  <c r="N221" i="5"/>
  <c r="J221" i="5" s="1"/>
  <c r="M221" i="5"/>
  <c r="L221" i="5"/>
  <c r="H221" i="5" s="1"/>
  <c r="K221" i="5"/>
  <c r="J220" i="5"/>
  <c r="I220" i="5"/>
  <c r="H220" i="5"/>
  <c r="G220" i="5"/>
  <c r="R219" i="5"/>
  <c r="R217" i="5" s="1"/>
  <c r="Q219" i="5"/>
  <c r="Q217" i="5" s="1"/>
  <c r="P219" i="5"/>
  <c r="O219" i="5"/>
  <c r="N219" i="5"/>
  <c r="J219" i="5" s="1"/>
  <c r="M219" i="5"/>
  <c r="L219" i="5"/>
  <c r="H219" i="5" s="1"/>
  <c r="K219" i="5"/>
  <c r="K217" i="5" s="1"/>
  <c r="I219" i="5"/>
  <c r="M217" i="5"/>
  <c r="R216" i="5"/>
  <c r="R214" i="5" s="1"/>
  <c r="Q216" i="5"/>
  <c r="Q214" i="5" s="1"/>
  <c r="P216" i="5"/>
  <c r="P214" i="5" s="1"/>
  <c r="O216" i="5"/>
  <c r="O214" i="5" s="1"/>
  <c r="N216" i="5"/>
  <c r="N214" i="5" s="1"/>
  <c r="M216" i="5"/>
  <c r="L216" i="5"/>
  <c r="K216" i="5"/>
  <c r="G216" i="5" s="1"/>
  <c r="M214" i="5"/>
  <c r="J211" i="5"/>
  <c r="I211" i="5"/>
  <c r="H211" i="5"/>
  <c r="G211" i="5"/>
  <c r="J210" i="5"/>
  <c r="I210" i="5"/>
  <c r="H210" i="5"/>
  <c r="G210" i="5"/>
  <c r="R208" i="5"/>
  <c r="Q208" i="5"/>
  <c r="P208" i="5"/>
  <c r="O208" i="5"/>
  <c r="N208" i="5"/>
  <c r="M208" i="5"/>
  <c r="L208" i="5"/>
  <c r="H208" i="5" s="1"/>
  <c r="K208" i="5"/>
  <c r="J208" i="5"/>
  <c r="I208" i="5"/>
  <c r="G208" i="5"/>
  <c r="J207" i="5"/>
  <c r="I207" i="5"/>
  <c r="H207" i="5"/>
  <c r="G207" i="5"/>
  <c r="R205" i="5"/>
  <c r="Q205" i="5"/>
  <c r="P205" i="5"/>
  <c r="O205" i="5"/>
  <c r="G205" i="5" s="1"/>
  <c r="N205" i="5"/>
  <c r="M205" i="5"/>
  <c r="L205" i="5"/>
  <c r="H205" i="5" s="1"/>
  <c r="K205" i="5"/>
  <c r="J205" i="5"/>
  <c r="I205" i="5"/>
  <c r="J204" i="5"/>
  <c r="I204" i="5"/>
  <c r="H204" i="5"/>
  <c r="G204" i="5"/>
  <c r="R202" i="5"/>
  <c r="Q202" i="5"/>
  <c r="P202" i="5"/>
  <c r="O202" i="5"/>
  <c r="G202" i="5" s="1"/>
  <c r="N202" i="5"/>
  <c r="M202" i="5"/>
  <c r="L202" i="5"/>
  <c r="H202" i="5" s="1"/>
  <c r="K202" i="5"/>
  <c r="J202" i="5"/>
  <c r="I202" i="5"/>
  <c r="J201" i="5"/>
  <c r="I201" i="5"/>
  <c r="H201" i="5"/>
  <c r="G201" i="5"/>
  <c r="J200" i="5"/>
  <c r="I200" i="5"/>
  <c r="H200" i="5"/>
  <c r="G200" i="5"/>
  <c r="J199" i="5"/>
  <c r="I199" i="5"/>
  <c r="H199" i="5"/>
  <c r="G199" i="5"/>
  <c r="J198" i="5"/>
  <c r="I198" i="5"/>
  <c r="H198" i="5"/>
  <c r="G198" i="5"/>
  <c r="R196" i="5"/>
  <c r="Q196" i="5"/>
  <c r="P196" i="5"/>
  <c r="O196" i="5"/>
  <c r="N196" i="5"/>
  <c r="J196" i="5" s="1"/>
  <c r="M196" i="5"/>
  <c r="I196" i="5" s="1"/>
  <c r="L196" i="5"/>
  <c r="H196" i="5" s="1"/>
  <c r="K196" i="5"/>
  <c r="G196" i="5" s="1"/>
  <c r="J195" i="5"/>
  <c r="I195" i="5"/>
  <c r="H195" i="5"/>
  <c r="G195" i="5"/>
  <c r="J194" i="5"/>
  <c r="I194" i="5"/>
  <c r="H194" i="5"/>
  <c r="G194" i="5"/>
  <c r="J193" i="5"/>
  <c r="I193" i="5"/>
  <c r="H193" i="5"/>
  <c r="G193" i="5"/>
  <c r="J192" i="5"/>
  <c r="I192" i="5"/>
  <c r="H192" i="5"/>
  <c r="G192" i="5"/>
  <c r="R190" i="5"/>
  <c r="Q190" i="5"/>
  <c r="P190" i="5"/>
  <c r="H190" i="5" s="1"/>
  <c r="O190" i="5"/>
  <c r="N190" i="5"/>
  <c r="N183" i="5" s="1"/>
  <c r="J183" i="5" s="1"/>
  <c r="M190" i="5"/>
  <c r="L190" i="5"/>
  <c r="K190" i="5"/>
  <c r="G190" i="5"/>
  <c r="J189" i="5"/>
  <c r="I189" i="5"/>
  <c r="H189" i="5"/>
  <c r="G189" i="5"/>
  <c r="J188" i="5"/>
  <c r="I188" i="5"/>
  <c r="H188" i="5"/>
  <c r="G188" i="5"/>
  <c r="J187" i="5"/>
  <c r="I187" i="5"/>
  <c r="H187" i="5"/>
  <c r="G187" i="5"/>
  <c r="R185" i="5"/>
  <c r="R183" i="5" s="1"/>
  <c r="Q185" i="5"/>
  <c r="P185" i="5"/>
  <c r="P183" i="5" s="1"/>
  <c r="O185" i="5"/>
  <c r="O183" i="5" s="1"/>
  <c r="N185" i="5"/>
  <c r="M185" i="5"/>
  <c r="I185" i="5" s="1"/>
  <c r="L185" i="5"/>
  <c r="K185" i="5"/>
  <c r="J185" i="5"/>
  <c r="H185" i="5"/>
  <c r="G185" i="5"/>
  <c r="Q183" i="5"/>
  <c r="L183" i="5"/>
  <c r="H183" i="5" s="1"/>
  <c r="J182" i="5"/>
  <c r="I182" i="5"/>
  <c r="H182" i="5"/>
  <c r="G182" i="5"/>
  <c r="R180" i="5"/>
  <c r="Q180" i="5"/>
  <c r="P180" i="5"/>
  <c r="O180" i="5"/>
  <c r="N180" i="5"/>
  <c r="J180" i="5" s="1"/>
  <c r="M180" i="5"/>
  <c r="L180" i="5"/>
  <c r="H180" i="5" s="1"/>
  <c r="K180" i="5"/>
  <c r="G180" i="5" s="1"/>
  <c r="I180" i="5"/>
  <c r="J179" i="5"/>
  <c r="I179" i="5"/>
  <c r="H179" i="5"/>
  <c r="G179" i="5"/>
  <c r="R177" i="5"/>
  <c r="Q177" i="5"/>
  <c r="P177" i="5"/>
  <c r="O177" i="5"/>
  <c r="N177" i="5"/>
  <c r="J177" i="5" s="1"/>
  <c r="M177" i="5"/>
  <c r="L177" i="5"/>
  <c r="H177" i="5" s="1"/>
  <c r="K177" i="5"/>
  <c r="G177" i="5" s="1"/>
  <c r="I177" i="5"/>
  <c r="R176" i="5"/>
  <c r="Q176" i="5"/>
  <c r="Q174" i="5" s="1"/>
  <c r="P176" i="5"/>
  <c r="O176" i="5"/>
  <c r="O174" i="5" s="1"/>
  <c r="N176" i="5"/>
  <c r="N174" i="5" s="1"/>
  <c r="J174" i="5" s="1"/>
  <c r="M176" i="5"/>
  <c r="M174" i="5" s="1"/>
  <c r="L176" i="5"/>
  <c r="K176" i="5"/>
  <c r="J176" i="5"/>
  <c r="R174" i="5"/>
  <c r="P174" i="5"/>
  <c r="L174" i="5"/>
  <c r="K174" i="5"/>
  <c r="G174" i="5" s="1"/>
  <c r="R173" i="5"/>
  <c r="R171" i="5" s="1"/>
  <c r="Q173" i="5"/>
  <c r="P173" i="5"/>
  <c r="O173" i="5"/>
  <c r="O171" i="5" s="1"/>
  <c r="N173" i="5"/>
  <c r="N171" i="5" s="1"/>
  <c r="M173" i="5"/>
  <c r="I173" i="5" s="1"/>
  <c r="L173" i="5"/>
  <c r="H173" i="5" s="1"/>
  <c r="K173" i="5"/>
  <c r="Q171" i="5"/>
  <c r="P171" i="5"/>
  <c r="J170" i="5"/>
  <c r="I170" i="5"/>
  <c r="H170" i="5"/>
  <c r="G170" i="5"/>
  <c r="R168" i="5"/>
  <c r="Q168" i="5"/>
  <c r="P168" i="5"/>
  <c r="O168" i="5"/>
  <c r="N168" i="5"/>
  <c r="M168" i="5"/>
  <c r="I168" i="5" s="1"/>
  <c r="L168" i="5"/>
  <c r="K168" i="5"/>
  <c r="J168" i="5"/>
  <c r="H168" i="5"/>
  <c r="G168" i="5"/>
  <c r="R167" i="5"/>
  <c r="Q167" i="5"/>
  <c r="P167" i="5"/>
  <c r="O167" i="5"/>
  <c r="N167" i="5"/>
  <c r="J167" i="5" s="1"/>
  <c r="M167" i="5"/>
  <c r="L167" i="5"/>
  <c r="K167" i="5"/>
  <c r="G167" i="5" s="1"/>
  <c r="H167" i="5"/>
  <c r="R165" i="5"/>
  <c r="Q165" i="5"/>
  <c r="P165" i="5"/>
  <c r="O165" i="5"/>
  <c r="N165" i="5"/>
  <c r="J165" i="5" s="1"/>
  <c r="M165" i="5"/>
  <c r="I165" i="5" s="1"/>
  <c r="L165" i="5"/>
  <c r="K165" i="5"/>
  <c r="G165" i="5" s="1"/>
  <c r="R162" i="5"/>
  <c r="Q162" i="5"/>
  <c r="P162" i="5"/>
  <c r="P160" i="5" s="1"/>
  <c r="O162" i="5"/>
  <c r="O160" i="5" s="1"/>
  <c r="N162" i="5"/>
  <c r="M162" i="5"/>
  <c r="I162" i="5" s="1"/>
  <c r="L162" i="5"/>
  <c r="K162" i="5"/>
  <c r="R160" i="5"/>
  <c r="Q160" i="5"/>
  <c r="N160" i="5"/>
  <c r="J160" i="5" s="1"/>
  <c r="J159" i="5"/>
  <c r="I159" i="5"/>
  <c r="H159" i="5"/>
  <c r="G159" i="5"/>
  <c r="R157" i="5"/>
  <c r="Q157" i="5"/>
  <c r="P157" i="5"/>
  <c r="O157" i="5"/>
  <c r="N157" i="5"/>
  <c r="M157" i="5"/>
  <c r="I157" i="5" s="1"/>
  <c r="L157" i="5"/>
  <c r="K157" i="5"/>
  <c r="J157" i="5"/>
  <c r="H157" i="5"/>
  <c r="G157" i="5"/>
  <c r="J156" i="5"/>
  <c r="I156" i="5"/>
  <c r="H156" i="5"/>
  <c r="G156" i="5"/>
  <c r="R154" i="5"/>
  <c r="Q154" i="5"/>
  <c r="P154" i="5"/>
  <c r="O154" i="5"/>
  <c r="N154" i="5"/>
  <c r="M154" i="5"/>
  <c r="I154" i="5" s="1"/>
  <c r="L154" i="5"/>
  <c r="K154" i="5"/>
  <c r="J154" i="5"/>
  <c r="H154" i="5"/>
  <c r="G154" i="5"/>
  <c r="J153" i="5"/>
  <c r="I153" i="5"/>
  <c r="H153" i="5"/>
  <c r="G153" i="5"/>
  <c r="R151" i="5"/>
  <c r="Q151" i="5"/>
  <c r="P151" i="5"/>
  <c r="O151" i="5"/>
  <c r="N151" i="5"/>
  <c r="M151" i="5"/>
  <c r="I151" i="5" s="1"/>
  <c r="L151" i="5"/>
  <c r="K151" i="5"/>
  <c r="J151" i="5"/>
  <c r="H151" i="5"/>
  <c r="G151" i="5"/>
  <c r="J150" i="5"/>
  <c r="I150" i="5"/>
  <c r="H150" i="5"/>
  <c r="G150" i="5"/>
  <c r="R148" i="5"/>
  <c r="Q148" i="5"/>
  <c r="P148" i="5"/>
  <c r="O148" i="5"/>
  <c r="N148" i="5"/>
  <c r="M148" i="5"/>
  <c r="I148" i="5" s="1"/>
  <c r="L148" i="5"/>
  <c r="K148" i="5"/>
  <c r="J148" i="5"/>
  <c r="H148" i="5"/>
  <c r="G148" i="5"/>
  <c r="R147" i="5"/>
  <c r="R145" i="5" s="1"/>
  <c r="R143" i="5" s="1"/>
  <c r="Q147" i="5"/>
  <c r="Q145" i="5" s="1"/>
  <c r="Q143" i="5" s="1"/>
  <c r="P147" i="5"/>
  <c r="P145" i="5" s="1"/>
  <c r="O147" i="5"/>
  <c r="N147" i="5"/>
  <c r="N145" i="5" s="1"/>
  <c r="M147" i="5"/>
  <c r="L147" i="5"/>
  <c r="H147" i="5" s="1"/>
  <c r="K147" i="5"/>
  <c r="K145" i="5" s="1"/>
  <c r="G147" i="5"/>
  <c r="O145" i="5"/>
  <c r="R142" i="5"/>
  <c r="R140" i="5" s="1"/>
  <c r="Q142" i="5"/>
  <c r="Q140" i="5" s="1"/>
  <c r="P142" i="5"/>
  <c r="O142" i="5"/>
  <c r="N142" i="5"/>
  <c r="N140" i="5" s="1"/>
  <c r="J140" i="5" s="1"/>
  <c r="M142" i="5"/>
  <c r="L142" i="5"/>
  <c r="K142" i="5"/>
  <c r="G142" i="5" s="1"/>
  <c r="H142" i="5"/>
  <c r="P140" i="5"/>
  <c r="O140" i="5"/>
  <c r="L140" i="5"/>
  <c r="H140" i="5" s="1"/>
  <c r="K140" i="5"/>
  <c r="G140" i="5" s="1"/>
  <c r="R139" i="5"/>
  <c r="Q139" i="5"/>
  <c r="P139" i="5"/>
  <c r="O139" i="5"/>
  <c r="N139" i="5"/>
  <c r="N131" i="5" s="1"/>
  <c r="M139" i="5"/>
  <c r="I139" i="5" s="1"/>
  <c r="L139" i="5"/>
  <c r="H139" i="5" s="1"/>
  <c r="K139" i="5"/>
  <c r="K131" i="5" s="1"/>
  <c r="J139" i="5"/>
  <c r="G139" i="5"/>
  <c r="J138" i="5"/>
  <c r="I138" i="5"/>
  <c r="H138" i="5"/>
  <c r="G138" i="5"/>
  <c r="R137" i="5"/>
  <c r="J137" i="5" s="1"/>
  <c r="Q137" i="5"/>
  <c r="P137" i="5"/>
  <c r="O137" i="5"/>
  <c r="G137" i="5" s="1"/>
  <c r="I137" i="5"/>
  <c r="H137" i="5"/>
  <c r="J136" i="5"/>
  <c r="I136" i="5"/>
  <c r="H136" i="5"/>
  <c r="G136" i="5"/>
  <c r="J135" i="5"/>
  <c r="I135" i="5"/>
  <c r="H135" i="5"/>
  <c r="G135" i="5"/>
  <c r="J134" i="5"/>
  <c r="I134" i="5"/>
  <c r="H134" i="5"/>
  <c r="G134" i="5"/>
  <c r="J133" i="5"/>
  <c r="I133" i="5"/>
  <c r="H133" i="5"/>
  <c r="G133" i="5"/>
  <c r="Q131" i="5"/>
  <c r="P131" i="5"/>
  <c r="J130" i="5"/>
  <c r="I130" i="5"/>
  <c r="H130" i="5"/>
  <c r="G130" i="5"/>
  <c r="J129" i="5"/>
  <c r="I129" i="5"/>
  <c r="H129" i="5"/>
  <c r="G129" i="5"/>
  <c r="J128" i="5"/>
  <c r="I128" i="5"/>
  <c r="H128" i="5"/>
  <c r="G128" i="5"/>
  <c r="J127" i="5"/>
  <c r="I127" i="5"/>
  <c r="H127" i="5"/>
  <c r="G127" i="5"/>
  <c r="R125" i="5"/>
  <c r="Q125" i="5"/>
  <c r="P125" i="5"/>
  <c r="H125" i="5" s="1"/>
  <c r="O125" i="5"/>
  <c r="N125" i="5"/>
  <c r="M125" i="5"/>
  <c r="I125" i="5" s="1"/>
  <c r="L125" i="5"/>
  <c r="K125" i="5"/>
  <c r="G125" i="5" s="1"/>
  <c r="J125" i="5"/>
  <c r="J124" i="5"/>
  <c r="I124" i="5"/>
  <c r="H124" i="5"/>
  <c r="G124" i="5"/>
  <c r="R122" i="5"/>
  <c r="Q122" i="5"/>
  <c r="P122" i="5"/>
  <c r="O122" i="5"/>
  <c r="N122" i="5"/>
  <c r="M122" i="5"/>
  <c r="I122" i="5" s="1"/>
  <c r="L122" i="5"/>
  <c r="K122" i="5"/>
  <c r="G122" i="5" s="1"/>
  <c r="J122" i="5"/>
  <c r="H122" i="5"/>
  <c r="J121" i="5"/>
  <c r="I121" i="5"/>
  <c r="H121" i="5"/>
  <c r="G121" i="5"/>
  <c r="J120" i="5"/>
  <c r="I120" i="5"/>
  <c r="H120" i="5"/>
  <c r="G120" i="5"/>
  <c r="J119" i="5"/>
  <c r="I119" i="5"/>
  <c r="H119" i="5"/>
  <c r="G119" i="5"/>
  <c r="J118" i="5"/>
  <c r="I118" i="5"/>
  <c r="H118" i="5"/>
  <c r="G118" i="5"/>
  <c r="R117" i="5"/>
  <c r="R115" i="5" s="1"/>
  <c r="Q117" i="5"/>
  <c r="Q115" i="5" s="1"/>
  <c r="P117" i="5"/>
  <c r="O117" i="5"/>
  <c r="G117" i="5" s="1"/>
  <c r="N117" i="5"/>
  <c r="N115" i="5" s="1"/>
  <c r="J115" i="5" s="1"/>
  <c r="M117" i="5"/>
  <c r="L117" i="5"/>
  <c r="H117" i="5" s="1"/>
  <c r="K117" i="5"/>
  <c r="P115" i="5"/>
  <c r="O115" i="5"/>
  <c r="G115" i="5" s="1"/>
  <c r="M115" i="5"/>
  <c r="K115" i="5"/>
  <c r="J114" i="5"/>
  <c r="I114" i="5"/>
  <c r="H114" i="5"/>
  <c r="G114" i="5"/>
  <c r="J113" i="5"/>
  <c r="I113" i="5"/>
  <c r="H113" i="5"/>
  <c r="G113" i="5"/>
  <c r="J112" i="5"/>
  <c r="I112" i="5"/>
  <c r="H112" i="5"/>
  <c r="G112" i="5"/>
  <c r="R110" i="5"/>
  <c r="J110" i="5" s="1"/>
  <c r="Q110" i="5"/>
  <c r="P110" i="5"/>
  <c r="O110" i="5"/>
  <c r="N110" i="5"/>
  <c r="M110" i="5"/>
  <c r="I110" i="5" s="1"/>
  <c r="L110" i="5"/>
  <c r="H110" i="5" s="1"/>
  <c r="K110" i="5"/>
  <c r="G110" i="5"/>
  <c r="J109" i="5"/>
  <c r="I109" i="5"/>
  <c r="H109" i="5"/>
  <c r="G109" i="5"/>
  <c r="J108" i="5"/>
  <c r="I108" i="5"/>
  <c r="H108" i="5"/>
  <c r="G108" i="5"/>
  <c r="J107" i="5"/>
  <c r="I107" i="5"/>
  <c r="H107" i="5"/>
  <c r="G107" i="5"/>
  <c r="J106" i="5"/>
  <c r="I106" i="5"/>
  <c r="H106" i="5"/>
  <c r="G106" i="5"/>
  <c r="R105" i="5"/>
  <c r="J105" i="5" s="1"/>
  <c r="Q105" i="5"/>
  <c r="I105" i="5" s="1"/>
  <c r="P105" i="5"/>
  <c r="H105" i="5" s="1"/>
  <c r="O105" i="5"/>
  <c r="G105" i="5"/>
  <c r="J104" i="5"/>
  <c r="I104" i="5"/>
  <c r="H104" i="5"/>
  <c r="G104" i="5"/>
  <c r="R102" i="5"/>
  <c r="J102" i="5" s="1"/>
  <c r="O102" i="5"/>
  <c r="G102" i="5" s="1"/>
  <c r="N102" i="5"/>
  <c r="M102" i="5"/>
  <c r="L102" i="5"/>
  <c r="K102" i="5"/>
  <c r="J101" i="5"/>
  <c r="I101" i="5"/>
  <c r="H101" i="5"/>
  <c r="G101" i="5"/>
  <c r="J100" i="5"/>
  <c r="I100" i="5"/>
  <c r="H100" i="5"/>
  <c r="G100" i="5"/>
  <c r="J99" i="5"/>
  <c r="I99" i="5"/>
  <c r="H99" i="5"/>
  <c r="G99" i="5"/>
  <c r="R98" i="5"/>
  <c r="R96" i="5" s="1"/>
  <c r="Q98" i="5"/>
  <c r="P98" i="5"/>
  <c r="O98" i="5"/>
  <c r="O96" i="5" s="1"/>
  <c r="N98" i="5"/>
  <c r="M98" i="5"/>
  <c r="L98" i="5"/>
  <c r="H98" i="5" s="1"/>
  <c r="K98" i="5"/>
  <c r="I98" i="5"/>
  <c r="Q96" i="5"/>
  <c r="P96" i="5"/>
  <c r="N96" i="5"/>
  <c r="M96" i="5"/>
  <c r="I96" i="5" s="1"/>
  <c r="J95" i="5"/>
  <c r="I95" i="5"/>
  <c r="H95" i="5"/>
  <c r="G95" i="5"/>
  <c r="J94" i="5"/>
  <c r="I94" i="5"/>
  <c r="H94" i="5"/>
  <c r="G94" i="5"/>
  <c r="R92" i="5"/>
  <c r="Q92" i="5"/>
  <c r="P92" i="5"/>
  <c r="O92" i="5"/>
  <c r="N92" i="5"/>
  <c r="J92" i="5" s="1"/>
  <c r="M92" i="5"/>
  <c r="I92" i="5" s="1"/>
  <c r="L92" i="5"/>
  <c r="K92" i="5"/>
  <c r="G92" i="5" s="1"/>
  <c r="H92" i="5"/>
  <c r="J89" i="5"/>
  <c r="I89" i="5"/>
  <c r="H89" i="5"/>
  <c r="G89" i="5"/>
  <c r="R87" i="5"/>
  <c r="Q87" i="5"/>
  <c r="P87" i="5"/>
  <c r="O87" i="5"/>
  <c r="N87" i="5"/>
  <c r="J87" i="5" s="1"/>
  <c r="M87" i="5"/>
  <c r="L87" i="5"/>
  <c r="H87" i="5" s="1"/>
  <c r="K87" i="5"/>
  <c r="I87" i="5"/>
  <c r="G87" i="5"/>
  <c r="J86" i="5"/>
  <c r="I86" i="5"/>
  <c r="H86" i="5"/>
  <c r="G86" i="5"/>
  <c r="R84" i="5"/>
  <c r="Q84" i="5"/>
  <c r="P84" i="5"/>
  <c r="O84" i="5"/>
  <c r="N84" i="5"/>
  <c r="J84" i="5" s="1"/>
  <c r="M84" i="5"/>
  <c r="L84" i="5"/>
  <c r="H84" i="5" s="1"/>
  <c r="K84" i="5"/>
  <c r="I84" i="5"/>
  <c r="G84" i="5"/>
  <c r="J83" i="5"/>
  <c r="I83" i="5"/>
  <c r="H83" i="5"/>
  <c r="G83" i="5"/>
  <c r="R81" i="5"/>
  <c r="Q81" i="5"/>
  <c r="P81" i="5"/>
  <c r="O81" i="5"/>
  <c r="N81" i="5"/>
  <c r="J81" i="5" s="1"/>
  <c r="M81" i="5"/>
  <c r="L81" i="5"/>
  <c r="H81" i="5" s="1"/>
  <c r="K81" i="5"/>
  <c r="I81" i="5"/>
  <c r="G81" i="5"/>
  <c r="J80" i="5"/>
  <c r="I80" i="5"/>
  <c r="H80" i="5"/>
  <c r="G80" i="5"/>
  <c r="R78" i="5"/>
  <c r="Q78" i="5"/>
  <c r="P78" i="5"/>
  <c r="O78" i="5"/>
  <c r="N78" i="5"/>
  <c r="J78" i="5" s="1"/>
  <c r="M78" i="5"/>
  <c r="L78" i="5"/>
  <c r="H78" i="5" s="1"/>
  <c r="K78" i="5"/>
  <c r="I78" i="5"/>
  <c r="G78" i="5"/>
  <c r="J77" i="5"/>
  <c r="I77" i="5"/>
  <c r="H77" i="5"/>
  <c r="G77" i="5"/>
  <c r="J76" i="5"/>
  <c r="I76" i="5"/>
  <c r="H76" i="5"/>
  <c r="G76" i="5"/>
  <c r="R74" i="5"/>
  <c r="Q74" i="5"/>
  <c r="P74" i="5"/>
  <c r="H74" i="5" s="1"/>
  <c r="O74" i="5"/>
  <c r="N74" i="5"/>
  <c r="M74" i="5"/>
  <c r="I74" i="5" s="1"/>
  <c r="L74" i="5"/>
  <c r="K74" i="5"/>
  <c r="G74" i="5" s="1"/>
  <c r="J74" i="5"/>
  <c r="J73" i="5"/>
  <c r="I73" i="5"/>
  <c r="H73" i="5"/>
  <c r="G73" i="5"/>
  <c r="R71" i="5"/>
  <c r="Q71" i="5"/>
  <c r="P71" i="5"/>
  <c r="H71" i="5" s="1"/>
  <c r="O71" i="5"/>
  <c r="N71" i="5"/>
  <c r="M71" i="5"/>
  <c r="I71" i="5" s="1"/>
  <c r="L71" i="5"/>
  <c r="K71" i="5"/>
  <c r="G71" i="5" s="1"/>
  <c r="J71" i="5"/>
  <c r="J70" i="5"/>
  <c r="I70" i="5"/>
  <c r="H70" i="5"/>
  <c r="G70" i="5"/>
  <c r="J69" i="5"/>
  <c r="I69" i="5"/>
  <c r="H69" i="5"/>
  <c r="G69" i="5"/>
  <c r="J68" i="5"/>
  <c r="I68" i="5"/>
  <c r="H68" i="5"/>
  <c r="G68" i="5"/>
  <c r="R66" i="5"/>
  <c r="R64" i="5" s="1"/>
  <c r="Q66" i="5"/>
  <c r="P66" i="5"/>
  <c r="P64" i="5" s="1"/>
  <c r="O66" i="5"/>
  <c r="N66" i="5"/>
  <c r="M66" i="5"/>
  <c r="I66" i="5" s="1"/>
  <c r="L66" i="5"/>
  <c r="K66" i="5"/>
  <c r="G66" i="5" s="1"/>
  <c r="J66" i="5"/>
  <c r="H66" i="5"/>
  <c r="Q64" i="5"/>
  <c r="O64" i="5"/>
  <c r="N64" i="5"/>
  <c r="J64" i="5" s="1"/>
  <c r="L64" i="5"/>
  <c r="J63" i="5"/>
  <c r="I63" i="5"/>
  <c r="H63" i="5"/>
  <c r="G63" i="5"/>
  <c r="R61" i="5"/>
  <c r="Q61" i="5"/>
  <c r="P61" i="5"/>
  <c r="O61" i="5"/>
  <c r="N61" i="5"/>
  <c r="J61" i="5" s="1"/>
  <c r="M61" i="5"/>
  <c r="L61" i="5"/>
  <c r="H61" i="5" s="1"/>
  <c r="K61" i="5"/>
  <c r="I61" i="5"/>
  <c r="G61" i="5"/>
  <c r="J60" i="5"/>
  <c r="I60" i="5"/>
  <c r="H60" i="5"/>
  <c r="G60" i="5"/>
  <c r="J59" i="5"/>
  <c r="I59" i="5"/>
  <c r="H59" i="5"/>
  <c r="G59" i="5"/>
  <c r="J58" i="5"/>
  <c r="I58" i="5"/>
  <c r="H58" i="5"/>
  <c r="G58" i="5"/>
  <c r="R57" i="5"/>
  <c r="Q57" i="5"/>
  <c r="P57" i="5"/>
  <c r="O57" i="5"/>
  <c r="N57" i="5"/>
  <c r="J57" i="5" s="1"/>
  <c r="M57" i="5"/>
  <c r="L57" i="5"/>
  <c r="H57" i="5" s="1"/>
  <c r="K57" i="5"/>
  <c r="I57" i="5"/>
  <c r="G57" i="5"/>
  <c r="J56" i="5"/>
  <c r="I56" i="5"/>
  <c r="H56" i="5"/>
  <c r="G56" i="5"/>
  <c r="R54" i="5"/>
  <c r="Q54" i="5"/>
  <c r="P54" i="5"/>
  <c r="O54" i="5"/>
  <c r="N54" i="5"/>
  <c r="J54" i="5" s="1"/>
  <c r="M54" i="5"/>
  <c r="L54" i="5"/>
  <c r="H54" i="5" s="1"/>
  <c r="K54" i="5"/>
  <c r="I54" i="5"/>
  <c r="G54" i="5"/>
  <c r="J53" i="5"/>
  <c r="I53" i="5"/>
  <c r="H53" i="5"/>
  <c r="G53" i="5"/>
  <c r="R51" i="5"/>
  <c r="Q51" i="5"/>
  <c r="P51" i="5"/>
  <c r="O51" i="5"/>
  <c r="N51" i="5"/>
  <c r="J51" i="5" s="1"/>
  <c r="M51" i="5"/>
  <c r="L51" i="5"/>
  <c r="H51" i="5" s="1"/>
  <c r="K51" i="5"/>
  <c r="I51" i="5"/>
  <c r="G51" i="5"/>
  <c r="J50" i="5"/>
  <c r="I50" i="5"/>
  <c r="H50" i="5"/>
  <c r="G50" i="5"/>
  <c r="R48" i="5"/>
  <c r="Q48" i="5"/>
  <c r="Q46" i="5" s="1"/>
  <c r="P48" i="5"/>
  <c r="O48" i="5"/>
  <c r="O46" i="5" s="1"/>
  <c r="N48" i="5"/>
  <c r="J48" i="5" s="1"/>
  <c r="M48" i="5"/>
  <c r="L48" i="5"/>
  <c r="H48" i="5" s="1"/>
  <c r="K48" i="5"/>
  <c r="I48" i="5"/>
  <c r="G48" i="5"/>
  <c r="R46" i="5"/>
  <c r="P46" i="5"/>
  <c r="M46" i="5"/>
  <c r="I46" i="5" s="1"/>
  <c r="K46" i="5"/>
  <c r="J45" i="5"/>
  <c r="I45" i="5"/>
  <c r="H45" i="5"/>
  <c r="G45" i="5"/>
  <c r="J44" i="5"/>
  <c r="I44" i="5"/>
  <c r="H44" i="5"/>
  <c r="G44" i="5"/>
  <c r="J43" i="5"/>
  <c r="I43" i="5"/>
  <c r="H43" i="5"/>
  <c r="G43" i="5"/>
  <c r="R41" i="5"/>
  <c r="R39" i="5" s="1"/>
  <c r="Q41" i="5"/>
  <c r="P41" i="5"/>
  <c r="P39" i="5" s="1"/>
  <c r="O41" i="5"/>
  <c r="N41" i="5"/>
  <c r="M41" i="5"/>
  <c r="I41" i="5" s="1"/>
  <c r="L41" i="5"/>
  <c r="K41" i="5"/>
  <c r="G41" i="5" s="1"/>
  <c r="J41" i="5"/>
  <c r="Q39" i="5"/>
  <c r="O39" i="5"/>
  <c r="N39" i="5"/>
  <c r="L39" i="5"/>
  <c r="J38" i="5"/>
  <c r="I38" i="5"/>
  <c r="H38" i="5"/>
  <c r="G38" i="5"/>
  <c r="R36" i="5"/>
  <c r="Q36" i="5"/>
  <c r="P36" i="5"/>
  <c r="O36" i="5"/>
  <c r="N36" i="5"/>
  <c r="J36" i="5" s="1"/>
  <c r="M36" i="5"/>
  <c r="L36" i="5"/>
  <c r="H36" i="5" s="1"/>
  <c r="K36" i="5"/>
  <c r="I36" i="5"/>
  <c r="G36" i="5"/>
  <c r="R35" i="5"/>
  <c r="Q35" i="5"/>
  <c r="Q33" i="5" s="1"/>
  <c r="P35" i="5"/>
  <c r="P33" i="5" s="1"/>
  <c r="H33" i="5" s="1"/>
  <c r="O35" i="5"/>
  <c r="O33" i="5" s="1"/>
  <c r="N35" i="5"/>
  <c r="M35" i="5"/>
  <c r="I35" i="5" s="1"/>
  <c r="L35" i="5"/>
  <c r="K35" i="5"/>
  <c r="G35" i="5" s="1"/>
  <c r="J35" i="5"/>
  <c r="R33" i="5"/>
  <c r="J33" i="5" s="1"/>
  <c r="N33" i="5"/>
  <c r="L33" i="5"/>
  <c r="J32" i="5"/>
  <c r="I32" i="5"/>
  <c r="H32" i="5"/>
  <c r="G32" i="5"/>
  <c r="R30" i="5"/>
  <c r="Q30" i="5"/>
  <c r="P30" i="5"/>
  <c r="O30" i="5"/>
  <c r="G30" i="5" s="1"/>
  <c r="N30" i="5"/>
  <c r="M30" i="5"/>
  <c r="L30" i="5"/>
  <c r="H30" i="5" s="1"/>
  <c r="K30" i="5"/>
  <c r="J30" i="5"/>
  <c r="I30" i="5"/>
  <c r="J29" i="5"/>
  <c r="I29" i="5"/>
  <c r="H29" i="5"/>
  <c r="G29" i="5"/>
  <c r="R27" i="5"/>
  <c r="Q27" i="5"/>
  <c r="P27" i="5"/>
  <c r="O27" i="5"/>
  <c r="G27" i="5" s="1"/>
  <c r="N27" i="5"/>
  <c r="M27" i="5"/>
  <c r="L27" i="5"/>
  <c r="H27" i="5" s="1"/>
  <c r="K27" i="5"/>
  <c r="J27" i="5"/>
  <c r="I27" i="5"/>
  <c r="R26" i="5"/>
  <c r="R22" i="5" s="1"/>
  <c r="Q26" i="5"/>
  <c r="P26" i="5"/>
  <c r="P22" i="5" s="1"/>
  <c r="O26" i="5"/>
  <c r="N26" i="5"/>
  <c r="N22" i="5" s="1"/>
  <c r="M26" i="5"/>
  <c r="I26" i="5" s="1"/>
  <c r="L26" i="5"/>
  <c r="H26" i="5" s="1"/>
  <c r="K26" i="5"/>
  <c r="K22" i="5" s="1"/>
  <c r="G22" i="5" s="1"/>
  <c r="J25" i="5"/>
  <c r="I25" i="5"/>
  <c r="H25" i="5"/>
  <c r="G25" i="5"/>
  <c r="J24" i="5"/>
  <c r="I24" i="5"/>
  <c r="H24" i="5"/>
  <c r="G24" i="5"/>
  <c r="Q22" i="5"/>
  <c r="O22" i="5"/>
  <c r="M22" i="5"/>
  <c r="I22" i="5" s="1"/>
  <c r="L22" i="5"/>
  <c r="J21" i="5"/>
  <c r="I21" i="5"/>
  <c r="H21" i="5"/>
  <c r="G21" i="5"/>
  <c r="J20" i="5"/>
  <c r="I20" i="5"/>
  <c r="H20" i="5"/>
  <c r="G20" i="5"/>
  <c r="R18" i="5"/>
  <c r="Q18" i="5"/>
  <c r="P18" i="5"/>
  <c r="O18" i="5"/>
  <c r="N18" i="5"/>
  <c r="M18" i="5"/>
  <c r="I18" i="5" s="1"/>
  <c r="L18" i="5"/>
  <c r="K18" i="5"/>
  <c r="J18" i="5"/>
  <c r="H18" i="5"/>
  <c r="G18" i="5"/>
  <c r="J17" i="5"/>
  <c r="I17" i="5"/>
  <c r="H17" i="5"/>
  <c r="G17" i="5"/>
  <c r="J16" i="5"/>
  <c r="I16" i="5"/>
  <c r="H16" i="5"/>
  <c r="G16" i="5"/>
  <c r="R15" i="5"/>
  <c r="R13" i="5" s="1"/>
  <c r="Q15" i="5"/>
  <c r="Q13" i="5" s="1"/>
  <c r="P15" i="5"/>
  <c r="P13" i="5" s="1"/>
  <c r="O15" i="5"/>
  <c r="N15" i="5"/>
  <c r="J15" i="5" s="1"/>
  <c r="M15" i="5"/>
  <c r="L15" i="5"/>
  <c r="H15" i="5" s="1"/>
  <c r="K15" i="5"/>
  <c r="G15" i="5"/>
  <c r="O13" i="5"/>
  <c r="M13" i="5"/>
  <c r="K13" i="5"/>
  <c r="G13" i="5" s="1"/>
  <c r="O142" i="4"/>
  <c r="K142" i="4"/>
  <c r="F142" i="4"/>
  <c r="E142" i="4"/>
  <c r="D142" i="4"/>
  <c r="S141" i="4"/>
  <c r="W141" i="4" s="1"/>
  <c r="R141" i="4"/>
  <c r="V141" i="4" s="1"/>
  <c r="Q141" i="4"/>
  <c r="U141" i="4" s="1"/>
  <c r="P141" i="4"/>
  <c r="T141" i="4" s="1"/>
  <c r="G141" i="4"/>
  <c r="F141" i="4"/>
  <c r="E141" i="4"/>
  <c r="D141" i="4"/>
  <c r="G140" i="4"/>
  <c r="G138" i="4" s="1"/>
  <c r="F140" i="4"/>
  <c r="F138" i="4" s="1"/>
  <c r="E140" i="4"/>
  <c r="D140" i="4"/>
  <c r="D138" i="4" s="1"/>
  <c r="O138" i="4"/>
  <c r="N138" i="4"/>
  <c r="M138" i="4"/>
  <c r="L138" i="4"/>
  <c r="K138" i="4"/>
  <c r="J138" i="4"/>
  <c r="I138" i="4"/>
  <c r="H138" i="4"/>
  <c r="E138" i="4"/>
  <c r="G137" i="4"/>
  <c r="G135" i="4" s="1"/>
  <c r="F137" i="4"/>
  <c r="F135" i="4" s="1"/>
  <c r="E137" i="4"/>
  <c r="D137" i="4"/>
  <c r="D135" i="4" s="1"/>
  <c r="G136" i="4"/>
  <c r="F136" i="4"/>
  <c r="E136" i="4"/>
  <c r="D136" i="4"/>
  <c r="O135" i="4"/>
  <c r="N135" i="4"/>
  <c r="N85" i="4" s="1"/>
  <c r="M135" i="4"/>
  <c r="L135" i="4"/>
  <c r="L85" i="4" s="1"/>
  <c r="E135" i="4"/>
  <c r="S130" i="4"/>
  <c r="W130" i="4" s="1"/>
  <c r="R130" i="4"/>
  <c r="V130" i="4" s="1"/>
  <c r="Q130" i="4"/>
  <c r="U130" i="4" s="1"/>
  <c r="P130" i="4"/>
  <c r="T130" i="4" s="1"/>
  <c r="G130" i="4"/>
  <c r="F130" i="4"/>
  <c r="E130" i="4"/>
  <c r="E129" i="4" s="1"/>
  <c r="D130" i="4"/>
  <c r="K129" i="4"/>
  <c r="J129" i="4"/>
  <c r="I129" i="4"/>
  <c r="H129" i="4"/>
  <c r="H85" i="4" s="1"/>
  <c r="G129" i="4"/>
  <c r="F129" i="4"/>
  <c r="D129" i="4"/>
  <c r="S127" i="4"/>
  <c r="W127" i="4" s="1"/>
  <c r="R127" i="4"/>
  <c r="V127" i="4" s="1"/>
  <c r="Q127" i="4"/>
  <c r="U127" i="4" s="1"/>
  <c r="P127" i="4"/>
  <c r="T127" i="4" s="1"/>
  <c r="G127" i="4"/>
  <c r="F127" i="4"/>
  <c r="E127" i="4"/>
  <c r="D127" i="4"/>
  <c r="G125" i="4"/>
  <c r="F125" i="4"/>
  <c r="E125" i="4"/>
  <c r="D125" i="4"/>
  <c r="G120" i="4"/>
  <c r="F120" i="4"/>
  <c r="E120" i="4"/>
  <c r="D120" i="4"/>
  <c r="G119" i="4"/>
  <c r="F119" i="4"/>
  <c r="E119" i="4"/>
  <c r="D119" i="4"/>
  <c r="S118" i="4"/>
  <c r="W118" i="4" s="1"/>
  <c r="R118" i="4"/>
  <c r="V118" i="4" s="1"/>
  <c r="Q118" i="4"/>
  <c r="U118" i="4" s="1"/>
  <c r="P118" i="4"/>
  <c r="T118" i="4" s="1"/>
  <c r="G118" i="4"/>
  <c r="F118" i="4"/>
  <c r="E118" i="4"/>
  <c r="D118" i="4"/>
  <c r="G117" i="4"/>
  <c r="F117" i="4"/>
  <c r="E117" i="4"/>
  <c r="D117" i="4"/>
  <c r="G116" i="4"/>
  <c r="F116" i="4"/>
  <c r="E116" i="4"/>
  <c r="D116" i="4"/>
  <c r="G115" i="4"/>
  <c r="F115" i="4"/>
  <c r="E115" i="4"/>
  <c r="D115" i="4"/>
  <c r="G114" i="4"/>
  <c r="F114" i="4"/>
  <c r="E114" i="4"/>
  <c r="D114" i="4"/>
  <c r="S113" i="4"/>
  <c r="W113" i="4" s="1"/>
  <c r="R113" i="4"/>
  <c r="V113" i="4" s="1"/>
  <c r="Q113" i="4"/>
  <c r="U113" i="4" s="1"/>
  <c r="P113" i="4"/>
  <c r="T113" i="4" s="1"/>
  <c r="G113" i="4"/>
  <c r="F113" i="4"/>
  <c r="E113" i="4"/>
  <c r="D113" i="4"/>
  <c r="S112" i="4"/>
  <c r="W112" i="4" s="1"/>
  <c r="R112" i="4"/>
  <c r="V112" i="4" s="1"/>
  <c r="Q112" i="4"/>
  <c r="U112" i="4" s="1"/>
  <c r="P112" i="4"/>
  <c r="T112" i="4" s="1"/>
  <c r="G112" i="4"/>
  <c r="F112" i="4"/>
  <c r="E112" i="4"/>
  <c r="D112" i="4"/>
  <c r="S107" i="4"/>
  <c r="W107" i="4" s="1"/>
  <c r="R107" i="4"/>
  <c r="V107" i="4" s="1"/>
  <c r="Q107" i="4"/>
  <c r="U107" i="4" s="1"/>
  <c r="P107" i="4"/>
  <c r="T107" i="4" s="1"/>
  <c r="G107" i="4"/>
  <c r="F107" i="4"/>
  <c r="E107" i="4"/>
  <c r="D107" i="4"/>
  <c r="S105" i="4"/>
  <c r="W105" i="4" s="1"/>
  <c r="R105" i="4"/>
  <c r="V105" i="4" s="1"/>
  <c r="Q105" i="4"/>
  <c r="U105" i="4" s="1"/>
  <c r="P105" i="4"/>
  <c r="T105" i="4" s="1"/>
  <c r="G105" i="4"/>
  <c r="F105" i="4"/>
  <c r="F100" i="4" s="1"/>
  <c r="F99" i="4" s="1"/>
  <c r="E105" i="4"/>
  <c r="D105" i="4"/>
  <c r="D100" i="4" s="1"/>
  <c r="D99" i="4" s="1"/>
  <c r="G103" i="4"/>
  <c r="F103" i="4"/>
  <c r="E103" i="4"/>
  <c r="E100" i="4" s="1"/>
  <c r="E99" i="4" s="1"/>
  <c r="K100" i="4"/>
  <c r="K99" i="4" s="1"/>
  <c r="J100" i="4"/>
  <c r="J99" i="4" s="1"/>
  <c r="J85" i="4" s="1"/>
  <c r="I100" i="4"/>
  <c r="I99" i="4" s="1"/>
  <c r="H100" i="4"/>
  <c r="G100" i="4"/>
  <c r="G99" i="4" s="1"/>
  <c r="G85" i="4" s="1"/>
  <c r="H99" i="4"/>
  <c r="S98" i="4"/>
  <c r="W98" i="4" s="1"/>
  <c r="R98" i="4"/>
  <c r="V98" i="4" s="1"/>
  <c r="Q98" i="4"/>
  <c r="U98" i="4" s="1"/>
  <c r="P98" i="4"/>
  <c r="T98" i="4" s="1"/>
  <c r="G98" i="4"/>
  <c r="F98" i="4"/>
  <c r="E98" i="4"/>
  <c r="D98" i="4"/>
  <c r="S97" i="4"/>
  <c r="W97" i="4" s="1"/>
  <c r="R97" i="4"/>
  <c r="V97" i="4" s="1"/>
  <c r="Q97" i="4"/>
  <c r="U97" i="4" s="1"/>
  <c r="P97" i="4"/>
  <c r="T97" i="4" s="1"/>
  <c r="G97" i="4"/>
  <c r="F97" i="4"/>
  <c r="E97" i="4"/>
  <c r="D97" i="4"/>
  <c r="K95" i="4"/>
  <c r="J95" i="4"/>
  <c r="I95" i="4"/>
  <c r="H95" i="4"/>
  <c r="G95" i="4"/>
  <c r="F95" i="4"/>
  <c r="E95" i="4"/>
  <c r="D95" i="4"/>
  <c r="S94" i="4"/>
  <c r="W94" i="4" s="1"/>
  <c r="R94" i="4"/>
  <c r="V94" i="4" s="1"/>
  <c r="Q94" i="4"/>
  <c r="U94" i="4" s="1"/>
  <c r="P94" i="4"/>
  <c r="T94" i="4" s="1"/>
  <c r="G94" i="4"/>
  <c r="F94" i="4"/>
  <c r="E94" i="4"/>
  <c r="D94" i="4"/>
  <c r="S93" i="4"/>
  <c r="W93" i="4" s="1"/>
  <c r="R93" i="4"/>
  <c r="V93" i="4" s="1"/>
  <c r="Q93" i="4"/>
  <c r="U93" i="4" s="1"/>
  <c r="P93" i="4"/>
  <c r="T93" i="4" s="1"/>
  <c r="G93" i="4"/>
  <c r="F93" i="4"/>
  <c r="E93" i="4"/>
  <c r="D93" i="4"/>
  <c r="S91" i="4"/>
  <c r="W91" i="4" s="1"/>
  <c r="R91" i="4"/>
  <c r="V91" i="4" s="1"/>
  <c r="Q91" i="4"/>
  <c r="U91" i="4" s="1"/>
  <c r="P91" i="4"/>
  <c r="T91" i="4" s="1"/>
  <c r="G91" i="4"/>
  <c r="F91" i="4"/>
  <c r="E91" i="4"/>
  <c r="D91" i="4"/>
  <c r="K90" i="4"/>
  <c r="K85" i="4" s="1"/>
  <c r="J90" i="4"/>
  <c r="I90" i="4"/>
  <c r="H90" i="4"/>
  <c r="G90" i="4"/>
  <c r="F90" i="4"/>
  <c r="E90" i="4"/>
  <c r="D90" i="4"/>
  <c r="O85" i="4"/>
  <c r="G83" i="4"/>
  <c r="G82" i="4" s="1"/>
  <c r="F83" i="4"/>
  <c r="E83" i="4"/>
  <c r="D83" i="4"/>
  <c r="O82" i="4"/>
  <c r="N82" i="4"/>
  <c r="M82" i="4"/>
  <c r="L82" i="4"/>
  <c r="F82" i="4"/>
  <c r="E82" i="4"/>
  <c r="D82" i="4"/>
  <c r="S80" i="4"/>
  <c r="W80" i="4" s="1"/>
  <c r="R80" i="4"/>
  <c r="V80" i="4" s="1"/>
  <c r="Q80" i="4"/>
  <c r="U80" i="4" s="1"/>
  <c r="P80" i="4"/>
  <c r="T80" i="4" s="1"/>
  <c r="G80" i="4"/>
  <c r="F80" i="4"/>
  <c r="E80" i="4"/>
  <c r="D80" i="4"/>
  <c r="G79" i="4"/>
  <c r="F79" i="4"/>
  <c r="F77" i="4" s="1"/>
  <c r="F75" i="4" s="1"/>
  <c r="F66" i="4" s="1"/>
  <c r="E79" i="4"/>
  <c r="D79" i="4"/>
  <c r="D77" i="4" s="1"/>
  <c r="D75" i="4" s="1"/>
  <c r="D66" i="4" s="1"/>
  <c r="G78" i="4"/>
  <c r="G77" i="4" s="1"/>
  <c r="F78" i="4"/>
  <c r="E78" i="4"/>
  <c r="E77" i="4" s="1"/>
  <c r="E75" i="4" s="1"/>
  <c r="E66" i="4" s="1"/>
  <c r="D78" i="4"/>
  <c r="K77" i="4"/>
  <c r="J77" i="4"/>
  <c r="I77" i="4"/>
  <c r="H77" i="4"/>
  <c r="S76" i="4"/>
  <c r="W76" i="4" s="1"/>
  <c r="R76" i="4"/>
  <c r="V76" i="4" s="1"/>
  <c r="Q76" i="4"/>
  <c r="U76" i="4" s="1"/>
  <c r="P76" i="4"/>
  <c r="T76" i="4" s="1"/>
  <c r="G76" i="4"/>
  <c r="G75" i="4" s="1"/>
  <c r="G66" i="4" s="1"/>
  <c r="F76" i="4"/>
  <c r="E76" i="4"/>
  <c r="D76" i="4"/>
  <c r="K75" i="4"/>
  <c r="K66" i="4" s="1"/>
  <c r="J75" i="4"/>
  <c r="J66" i="4" s="1"/>
  <c r="I75" i="4"/>
  <c r="H75" i="4"/>
  <c r="H66" i="4" s="1"/>
  <c r="G74" i="4"/>
  <c r="F74" i="4"/>
  <c r="E74" i="4"/>
  <c r="D74" i="4"/>
  <c r="D73" i="4" s="1"/>
  <c r="O73" i="4"/>
  <c r="O66" i="4" s="1"/>
  <c r="N73" i="4"/>
  <c r="M73" i="4"/>
  <c r="L73" i="4"/>
  <c r="G73" i="4"/>
  <c r="F73" i="4"/>
  <c r="E73" i="4"/>
  <c r="N66" i="4"/>
  <c r="N8" i="4" s="1"/>
  <c r="N143" i="4" s="1"/>
  <c r="N145" i="4" s="1"/>
  <c r="M66" i="4"/>
  <c r="L66" i="4"/>
  <c r="L8" i="4" s="1"/>
  <c r="L143" i="4" s="1"/>
  <c r="L145" i="4" s="1"/>
  <c r="I66" i="4"/>
  <c r="S59" i="4"/>
  <c r="W59" i="4" s="1"/>
  <c r="R59" i="4"/>
  <c r="V59" i="4" s="1"/>
  <c r="Q59" i="4"/>
  <c r="U59" i="4" s="1"/>
  <c r="P59" i="4"/>
  <c r="T59" i="4" s="1"/>
  <c r="G59" i="4"/>
  <c r="F59" i="4"/>
  <c r="E59" i="4"/>
  <c r="D59" i="4"/>
  <c r="S58" i="4"/>
  <c r="W58" i="4" s="1"/>
  <c r="R58" i="4"/>
  <c r="V58" i="4" s="1"/>
  <c r="Q58" i="4"/>
  <c r="U58" i="4" s="1"/>
  <c r="P58" i="4"/>
  <c r="T58" i="4" s="1"/>
  <c r="G58" i="4"/>
  <c r="F58" i="4"/>
  <c r="E58" i="4"/>
  <c r="D58" i="4"/>
  <c r="K57" i="4"/>
  <c r="J57" i="4"/>
  <c r="I57" i="4"/>
  <c r="E57" i="4" s="1"/>
  <c r="H57" i="4"/>
  <c r="G57" i="4"/>
  <c r="F57" i="4"/>
  <c r="D57" i="4"/>
  <c r="G56" i="4"/>
  <c r="F56" i="4"/>
  <c r="E56" i="4"/>
  <c r="D56" i="4"/>
  <c r="S51" i="4"/>
  <c r="W51" i="4" s="1"/>
  <c r="R51" i="4"/>
  <c r="V51" i="4" s="1"/>
  <c r="Q51" i="4"/>
  <c r="U51" i="4" s="1"/>
  <c r="P51" i="4"/>
  <c r="T51" i="4" s="1"/>
  <c r="G51" i="4"/>
  <c r="F51" i="4"/>
  <c r="E51" i="4"/>
  <c r="D51" i="4"/>
  <c r="S49" i="4"/>
  <c r="W49" i="4" s="1"/>
  <c r="R49" i="4"/>
  <c r="V49" i="4" s="1"/>
  <c r="Q49" i="4"/>
  <c r="U49" i="4" s="1"/>
  <c r="P49" i="4"/>
  <c r="T49" i="4" s="1"/>
  <c r="G49" i="4"/>
  <c r="F49" i="4"/>
  <c r="E49" i="4"/>
  <c r="D49" i="4"/>
  <c r="S47" i="4"/>
  <c r="W47" i="4" s="1"/>
  <c r="R47" i="4"/>
  <c r="V47" i="4" s="1"/>
  <c r="Q47" i="4"/>
  <c r="U47" i="4" s="1"/>
  <c r="P47" i="4"/>
  <c r="T47" i="4" s="1"/>
  <c r="G47" i="4"/>
  <c r="F47" i="4"/>
  <c r="E47" i="4"/>
  <c r="D47" i="4"/>
  <c r="S45" i="4"/>
  <c r="W45" i="4" s="1"/>
  <c r="R45" i="4"/>
  <c r="V45" i="4" s="1"/>
  <c r="G45" i="4"/>
  <c r="F45" i="4"/>
  <c r="E45" i="4"/>
  <c r="S44" i="4"/>
  <c r="W44" i="4" s="1"/>
  <c r="R44" i="4"/>
  <c r="V44" i="4" s="1"/>
  <c r="Q44" i="4"/>
  <c r="U44" i="4" s="1"/>
  <c r="P44" i="4"/>
  <c r="T44" i="4" s="1"/>
  <c r="G44" i="4"/>
  <c r="F44" i="4"/>
  <c r="E44" i="4"/>
  <c r="D44" i="4"/>
  <c r="S43" i="4"/>
  <c r="W43" i="4" s="1"/>
  <c r="R43" i="4"/>
  <c r="V43" i="4" s="1"/>
  <c r="Q43" i="4"/>
  <c r="U43" i="4" s="1"/>
  <c r="P43" i="4"/>
  <c r="T43" i="4" s="1"/>
  <c r="G43" i="4"/>
  <c r="F43" i="4"/>
  <c r="E43" i="4"/>
  <c r="D43" i="4"/>
  <c r="S41" i="4"/>
  <c r="W41" i="4" s="1"/>
  <c r="R41" i="4"/>
  <c r="V41" i="4" s="1"/>
  <c r="Q41" i="4"/>
  <c r="U41" i="4" s="1"/>
  <c r="P41" i="4"/>
  <c r="T41" i="4" s="1"/>
  <c r="G41" i="4"/>
  <c r="F41" i="4"/>
  <c r="E41" i="4"/>
  <c r="D41" i="4"/>
  <c r="S40" i="4"/>
  <c r="W40" i="4" s="1"/>
  <c r="R40" i="4"/>
  <c r="V40" i="4" s="1"/>
  <c r="Q40" i="4"/>
  <c r="U40" i="4" s="1"/>
  <c r="P40" i="4"/>
  <c r="T40" i="4" s="1"/>
  <c r="G40" i="4"/>
  <c r="F40" i="4"/>
  <c r="E40" i="4"/>
  <c r="D40" i="4"/>
  <c r="S38" i="4"/>
  <c r="W38" i="4" s="1"/>
  <c r="R38" i="4"/>
  <c r="V38" i="4" s="1"/>
  <c r="Q38" i="4"/>
  <c r="U38" i="4" s="1"/>
  <c r="P38" i="4"/>
  <c r="T38" i="4" s="1"/>
  <c r="G38" i="4"/>
  <c r="F38" i="4"/>
  <c r="E38" i="4"/>
  <c r="D38" i="4"/>
  <c r="K37" i="4"/>
  <c r="G37" i="4" s="1"/>
  <c r="J37" i="4"/>
  <c r="I37" i="4"/>
  <c r="H37" i="4"/>
  <c r="F37" i="4"/>
  <c r="E37" i="4"/>
  <c r="D37" i="4"/>
  <c r="S36" i="4"/>
  <c r="W36" i="4" s="1"/>
  <c r="R36" i="4"/>
  <c r="V36" i="4" s="1"/>
  <c r="Q36" i="4"/>
  <c r="U36" i="4" s="1"/>
  <c r="P36" i="4"/>
  <c r="T36" i="4" s="1"/>
  <c r="S35" i="4"/>
  <c r="W35" i="4" s="1"/>
  <c r="R35" i="4"/>
  <c r="V35" i="4" s="1"/>
  <c r="Q35" i="4"/>
  <c r="U35" i="4" s="1"/>
  <c r="P35" i="4"/>
  <c r="T35" i="4" s="1"/>
  <c r="S34" i="4"/>
  <c r="W34" i="4" s="1"/>
  <c r="R34" i="4"/>
  <c r="V34" i="4" s="1"/>
  <c r="Q34" i="4"/>
  <c r="U34" i="4" s="1"/>
  <c r="P34" i="4"/>
  <c r="T34" i="4" s="1"/>
  <c r="S33" i="4"/>
  <c r="W33" i="4" s="1"/>
  <c r="R33" i="4"/>
  <c r="V33" i="4" s="1"/>
  <c r="Q33" i="4"/>
  <c r="U33" i="4" s="1"/>
  <c r="P33" i="4"/>
  <c r="T33" i="4" s="1"/>
  <c r="K32" i="4"/>
  <c r="J32" i="4"/>
  <c r="I32" i="4"/>
  <c r="Q32" i="4" s="1"/>
  <c r="U32" i="4" s="1"/>
  <c r="H32" i="4"/>
  <c r="P32" i="4" s="1"/>
  <c r="T32" i="4" s="1"/>
  <c r="S31" i="4"/>
  <c r="W31" i="4" s="1"/>
  <c r="R31" i="4"/>
  <c r="V31" i="4" s="1"/>
  <c r="Q31" i="4"/>
  <c r="U31" i="4" s="1"/>
  <c r="P31" i="4"/>
  <c r="T31" i="4" s="1"/>
  <c r="S30" i="4"/>
  <c r="W30" i="4" s="1"/>
  <c r="R30" i="4"/>
  <c r="V30" i="4" s="1"/>
  <c r="Q30" i="4"/>
  <c r="U30" i="4" s="1"/>
  <c r="P30" i="4"/>
  <c r="T30" i="4" s="1"/>
  <c r="S29" i="4"/>
  <c r="W29" i="4" s="1"/>
  <c r="R29" i="4"/>
  <c r="V29" i="4" s="1"/>
  <c r="Q29" i="4"/>
  <c r="U29" i="4" s="1"/>
  <c r="P29" i="4"/>
  <c r="T29" i="4" s="1"/>
  <c r="S28" i="4"/>
  <c r="W28" i="4" s="1"/>
  <c r="R28" i="4"/>
  <c r="V28" i="4" s="1"/>
  <c r="Q28" i="4"/>
  <c r="U28" i="4" s="1"/>
  <c r="P28" i="4"/>
  <c r="T28" i="4" s="1"/>
  <c r="K27" i="4"/>
  <c r="K25" i="4" s="1"/>
  <c r="I27" i="4"/>
  <c r="R27" i="4" s="1"/>
  <c r="V27" i="4" s="1"/>
  <c r="H27" i="4"/>
  <c r="P27" i="4" s="1"/>
  <c r="T27" i="4" s="1"/>
  <c r="S26" i="4"/>
  <c r="W26" i="4" s="1"/>
  <c r="R26" i="4"/>
  <c r="V26" i="4" s="1"/>
  <c r="Q26" i="4"/>
  <c r="U26" i="4" s="1"/>
  <c r="P26" i="4"/>
  <c r="T26" i="4" s="1"/>
  <c r="J25" i="4"/>
  <c r="F25" i="4" s="1"/>
  <c r="H25" i="4"/>
  <c r="D25" i="4"/>
  <c r="J24" i="4"/>
  <c r="F24" i="4" s="1"/>
  <c r="H24" i="4"/>
  <c r="D24" i="4" s="1"/>
  <c r="S23" i="4"/>
  <c r="W23" i="4" s="1"/>
  <c r="R23" i="4"/>
  <c r="V23" i="4" s="1"/>
  <c r="Q23" i="4"/>
  <c r="U23" i="4" s="1"/>
  <c r="P23" i="4"/>
  <c r="T23" i="4" s="1"/>
  <c r="S22" i="4"/>
  <c r="W22" i="4" s="1"/>
  <c r="R22" i="4"/>
  <c r="V22" i="4" s="1"/>
  <c r="Q22" i="4"/>
  <c r="U22" i="4" s="1"/>
  <c r="P22" i="4"/>
  <c r="T22" i="4" s="1"/>
  <c r="S21" i="4"/>
  <c r="W21" i="4" s="1"/>
  <c r="R21" i="4"/>
  <c r="V21" i="4" s="1"/>
  <c r="Q21" i="4"/>
  <c r="U21" i="4" s="1"/>
  <c r="P21" i="4"/>
  <c r="T21" i="4" s="1"/>
  <c r="S20" i="4"/>
  <c r="W20" i="4" s="1"/>
  <c r="R20" i="4"/>
  <c r="V20" i="4" s="1"/>
  <c r="Q20" i="4"/>
  <c r="U20" i="4" s="1"/>
  <c r="P20" i="4"/>
  <c r="T20" i="4" s="1"/>
  <c r="K19" i="4"/>
  <c r="J19" i="4"/>
  <c r="I19" i="4"/>
  <c r="H19" i="4"/>
  <c r="H13" i="4" s="1"/>
  <c r="S18" i="4"/>
  <c r="W18" i="4" s="1"/>
  <c r="R18" i="4"/>
  <c r="V18" i="4" s="1"/>
  <c r="Q18" i="4"/>
  <c r="U18" i="4" s="1"/>
  <c r="P18" i="4"/>
  <c r="T18" i="4" s="1"/>
  <c r="S17" i="4"/>
  <c r="W17" i="4" s="1"/>
  <c r="R17" i="4"/>
  <c r="V17" i="4" s="1"/>
  <c r="Q17" i="4"/>
  <c r="U17" i="4" s="1"/>
  <c r="P17" i="4"/>
  <c r="T17" i="4" s="1"/>
  <c r="S16" i="4"/>
  <c r="W16" i="4" s="1"/>
  <c r="R16" i="4"/>
  <c r="V16" i="4" s="1"/>
  <c r="Q16" i="4"/>
  <c r="U16" i="4" s="1"/>
  <c r="P16" i="4"/>
  <c r="T16" i="4" s="1"/>
  <c r="S15" i="4"/>
  <c r="W15" i="4" s="1"/>
  <c r="R15" i="4"/>
  <c r="V15" i="4" s="1"/>
  <c r="Q15" i="4"/>
  <c r="U15" i="4" s="1"/>
  <c r="P15" i="4"/>
  <c r="T15" i="4" s="1"/>
  <c r="K14" i="4"/>
  <c r="K13" i="4" s="1"/>
  <c r="J14" i="4"/>
  <c r="I14" i="4"/>
  <c r="I13" i="4" s="1"/>
  <c r="H14" i="4"/>
  <c r="J13" i="4"/>
  <c r="F13" i="4" s="1"/>
  <c r="S12" i="4"/>
  <c r="W12" i="4" s="1"/>
  <c r="R12" i="4"/>
  <c r="V12" i="4" s="1"/>
  <c r="Q12" i="4"/>
  <c r="U12" i="4" s="1"/>
  <c r="P12" i="4"/>
  <c r="T12" i="4" s="1"/>
  <c r="G12" i="4"/>
  <c r="F12" i="4"/>
  <c r="E12" i="4"/>
  <c r="D12" i="4"/>
  <c r="S11" i="4"/>
  <c r="W11" i="4" s="1"/>
  <c r="R11" i="4"/>
  <c r="V11" i="4" s="1"/>
  <c r="Q11" i="4"/>
  <c r="U11" i="4" s="1"/>
  <c r="P11" i="4"/>
  <c r="T11" i="4" s="1"/>
  <c r="G11" i="4"/>
  <c r="F11" i="4"/>
  <c r="E11" i="4"/>
  <c r="D11" i="4"/>
  <c r="O8" i="4"/>
  <c r="O143" i="4" s="1"/>
  <c r="O145" i="4" s="1"/>
  <c r="P11" i="8" l="1"/>
  <c r="H13" i="8"/>
  <c r="H39" i="5"/>
  <c r="R11" i="8"/>
  <c r="R143" i="8"/>
  <c r="J39" i="5"/>
  <c r="G46" i="5"/>
  <c r="I174" i="5"/>
  <c r="L8" i="7"/>
  <c r="L143" i="7" s="1"/>
  <c r="L145" i="7" s="1"/>
  <c r="J85" i="7"/>
  <c r="J39" i="8"/>
  <c r="G46" i="8"/>
  <c r="I64" i="8"/>
  <c r="O90" i="8"/>
  <c r="H131" i="8"/>
  <c r="G160" i="8"/>
  <c r="K85" i="7"/>
  <c r="G85" i="7"/>
  <c r="I10" i="4"/>
  <c r="E10" i="4" s="1"/>
  <c r="E13" i="4"/>
  <c r="H64" i="5"/>
  <c r="G66" i="7"/>
  <c r="D85" i="7"/>
  <c r="J160" i="8"/>
  <c r="J171" i="8"/>
  <c r="N143" i="5"/>
  <c r="J145" i="5"/>
  <c r="H10" i="7"/>
  <c r="D10" i="7" s="1"/>
  <c r="D13" i="7"/>
  <c r="F66" i="7"/>
  <c r="H174" i="8"/>
  <c r="H214" i="8"/>
  <c r="K10" i="4"/>
  <c r="G10" i="4" s="1"/>
  <c r="G13" i="4"/>
  <c r="E13" i="7"/>
  <c r="I10" i="7"/>
  <c r="G13" i="8"/>
  <c r="N11" i="8"/>
  <c r="J11" i="8" s="1"/>
  <c r="J22" i="8"/>
  <c r="O163" i="8"/>
  <c r="J214" i="8"/>
  <c r="O143" i="8"/>
  <c r="G143" i="8" s="1"/>
  <c r="G145" i="8"/>
  <c r="H10" i="4"/>
  <c r="D10" i="4" s="1"/>
  <c r="D13" i="4"/>
  <c r="F85" i="4"/>
  <c r="H22" i="5"/>
  <c r="H11" i="8"/>
  <c r="O11" i="8"/>
  <c r="H96" i="8"/>
  <c r="P163" i="8"/>
  <c r="F46" i="15"/>
  <c r="H44" i="15"/>
  <c r="G46" i="19"/>
  <c r="J137" i="19"/>
  <c r="R131" i="19"/>
  <c r="L143" i="29"/>
  <c r="H143" i="29" s="1"/>
  <c r="H145" i="29"/>
  <c r="I85" i="4"/>
  <c r="M85" i="4"/>
  <c r="M8" i="4" s="1"/>
  <c r="M143" i="4" s="1"/>
  <c r="M145" i="4" s="1"/>
  <c r="I15" i="5"/>
  <c r="H35" i="5"/>
  <c r="M39" i="5"/>
  <c r="I39" i="5" s="1"/>
  <c r="M64" i="5"/>
  <c r="I64" i="5" s="1"/>
  <c r="L96" i="5"/>
  <c r="G98" i="5"/>
  <c r="I115" i="5"/>
  <c r="I117" i="5"/>
  <c r="J142" i="5"/>
  <c r="J147" i="5"/>
  <c r="J162" i="5"/>
  <c r="H165" i="5"/>
  <c r="G173" i="5"/>
  <c r="I221" i="5"/>
  <c r="H230" i="5"/>
  <c r="P244" i="5"/>
  <c r="H244" i="5" s="1"/>
  <c r="J258" i="5"/>
  <c r="O273" i="5"/>
  <c r="Q273" i="5"/>
  <c r="K13" i="7"/>
  <c r="J25" i="7"/>
  <c r="R27" i="7"/>
  <c r="V27" i="7" s="1"/>
  <c r="G142" i="7"/>
  <c r="K11" i="8"/>
  <c r="J13" i="8"/>
  <c r="G15" i="8"/>
  <c r="K33" i="8"/>
  <c r="G33" i="8" s="1"/>
  <c r="M39" i="8"/>
  <c r="L46" i="8"/>
  <c r="H46" i="8" s="1"/>
  <c r="J66" i="8"/>
  <c r="N96" i="8"/>
  <c r="I102" i="8"/>
  <c r="I131" i="8"/>
  <c r="J137" i="8"/>
  <c r="K140" i="8"/>
  <c r="G140" i="8" s="1"/>
  <c r="K163" i="8"/>
  <c r="I167" i="8"/>
  <c r="K174" i="8"/>
  <c r="G174" i="8" s="1"/>
  <c r="I180" i="8"/>
  <c r="N183" i="8"/>
  <c r="J183" i="8" s="1"/>
  <c r="M214" i="8"/>
  <c r="M217" i="8"/>
  <c r="I217" i="8" s="1"/>
  <c r="J221" i="8"/>
  <c r="D117" i="16"/>
  <c r="E115" i="16"/>
  <c r="D115" i="16" s="1"/>
  <c r="H162" i="19"/>
  <c r="L160" i="19"/>
  <c r="H160" i="19" s="1"/>
  <c r="Q163" i="19"/>
  <c r="P163" i="19"/>
  <c r="J173" i="5"/>
  <c r="J117" i="8"/>
  <c r="R131" i="5"/>
  <c r="J131" i="5" s="1"/>
  <c r="M160" i="5"/>
  <c r="I160" i="5" s="1"/>
  <c r="K183" i="5"/>
  <c r="G183" i="5" s="1"/>
  <c r="M260" i="5"/>
  <c r="I260" i="5" s="1"/>
  <c r="G309" i="5"/>
  <c r="I24" i="7"/>
  <c r="E24" i="7" s="1"/>
  <c r="I85" i="7"/>
  <c r="M46" i="8"/>
  <c r="I46" i="8" s="1"/>
  <c r="N131" i="8"/>
  <c r="J131" i="8" s="1"/>
  <c r="G139" i="8"/>
  <c r="L163" i="8"/>
  <c r="H163" i="8" s="1"/>
  <c r="R273" i="8"/>
  <c r="G305" i="8"/>
  <c r="F44" i="15"/>
  <c r="F96" i="15"/>
  <c r="G94" i="15"/>
  <c r="F94" i="15" s="1"/>
  <c r="F174" i="15"/>
  <c r="G172" i="15"/>
  <c r="F172" i="15" s="1"/>
  <c r="K10" i="18"/>
  <c r="G10" i="18" s="1"/>
  <c r="G9" i="18" s="1"/>
  <c r="G8" i="18" s="1"/>
  <c r="G143" i="18" s="1"/>
  <c r="G145" i="18" s="1"/>
  <c r="G13" i="18"/>
  <c r="R11" i="19"/>
  <c r="H48" i="19"/>
  <c r="Q46" i="19"/>
  <c r="R90" i="19"/>
  <c r="G96" i="40"/>
  <c r="K90" i="40"/>
  <c r="G90" i="40" s="1"/>
  <c r="G234" i="39"/>
  <c r="H232" i="39"/>
  <c r="G232" i="39" s="1"/>
  <c r="D9" i="4"/>
  <c r="J228" i="5"/>
  <c r="I13" i="5"/>
  <c r="L171" i="5"/>
  <c r="H171" i="5" s="1"/>
  <c r="G176" i="5"/>
  <c r="M8" i="7"/>
  <c r="M143" i="7" s="1"/>
  <c r="M145" i="7" s="1"/>
  <c r="O64" i="8"/>
  <c r="I174" i="8"/>
  <c r="E85" i="18"/>
  <c r="N64" i="19"/>
  <c r="J66" i="19"/>
  <c r="G87" i="19"/>
  <c r="K64" i="19"/>
  <c r="G64" i="19" s="1"/>
  <c r="I430" i="54"/>
  <c r="G430" i="54" s="1"/>
  <c r="G432" i="54"/>
  <c r="F224" i="52"/>
  <c r="H210" i="52"/>
  <c r="I217" i="46"/>
  <c r="M212" i="46"/>
  <c r="I212" i="46" s="1"/>
  <c r="H11" i="57"/>
  <c r="G13" i="57"/>
  <c r="L305" i="40"/>
  <c r="H305" i="40" s="1"/>
  <c r="H307" i="40"/>
  <c r="H41" i="5"/>
  <c r="H307" i="8"/>
  <c r="L305" i="8"/>
  <c r="H305" i="8" s="1"/>
  <c r="G163" i="12"/>
  <c r="F165" i="12"/>
  <c r="H9" i="4"/>
  <c r="H8" i="4" s="1"/>
  <c r="H143" i="4" s="1"/>
  <c r="H145" i="4" s="1"/>
  <c r="N13" i="5"/>
  <c r="J13" i="5" s="1"/>
  <c r="M33" i="5"/>
  <c r="I33" i="5" s="1"/>
  <c r="L46" i="5"/>
  <c r="H46" i="5" s="1"/>
  <c r="J98" i="5"/>
  <c r="I142" i="5"/>
  <c r="I147" i="5"/>
  <c r="I167" i="5"/>
  <c r="M171" i="5"/>
  <c r="I171" i="5" s="1"/>
  <c r="H174" i="5"/>
  <c r="I176" i="5"/>
  <c r="M183" i="5"/>
  <c r="I183" i="5" s="1"/>
  <c r="J190" i="5"/>
  <c r="K256" i="5"/>
  <c r="G256" i="5" s="1"/>
  <c r="H296" i="5"/>
  <c r="K24" i="7"/>
  <c r="G24" i="7" s="1"/>
  <c r="Q32" i="7"/>
  <c r="U32" i="7" s="1"/>
  <c r="I54" i="8"/>
  <c r="I66" i="8"/>
  <c r="P102" i="8"/>
  <c r="P90" i="8" s="1"/>
  <c r="P10" i="8" s="1"/>
  <c r="N140" i="8"/>
  <c r="J140" i="8" s="1"/>
  <c r="L145" i="8"/>
  <c r="M160" i="8"/>
  <c r="I160" i="8" s="1"/>
  <c r="N174" i="8"/>
  <c r="J174" i="8" s="1"/>
  <c r="Q183" i="8"/>
  <c r="I183" i="8" s="1"/>
  <c r="L212" i="8"/>
  <c r="H212" i="8" s="1"/>
  <c r="I221" i="8"/>
  <c r="J228" i="8"/>
  <c r="I246" i="8"/>
  <c r="M244" i="8"/>
  <c r="D144" i="16"/>
  <c r="I74" i="19"/>
  <c r="K115" i="19"/>
  <c r="G115" i="19" s="1"/>
  <c r="G117" i="19"/>
  <c r="H171" i="19"/>
  <c r="M242" i="19"/>
  <c r="I242" i="19" s="1"/>
  <c r="L115" i="5"/>
  <c r="H115" i="5" s="1"/>
  <c r="N33" i="19"/>
  <c r="J33" i="19" s="1"/>
  <c r="J35" i="19"/>
  <c r="N11" i="27"/>
  <c r="J11" i="27" s="1"/>
  <c r="J13" i="27"/>
  <c r="D10" i="28"/>
  <c r="E85" i="4"/>
  <c r="O11" i="5"/>
  <c r="Q11" i="5"/>
  <c r="L131" i="5"/>
  <c r="H131" i="5" s="1"/>
  <c r="O143" i="5"/>
  <c r="O163" i="5"/>
  <c r="I217" i="5"/>
  <c r="N217" i="5"/>
  <c r="J217" i="5" s="1"/>
  <c r="M231" i="5"/>
  <c r="I231" i="5" s="1"/>
  <c r="J256" i="5"/>
  <c r="M22" i="8"/>
  <c r="I22" i="8" s="1"/>
  <c r="G98" i="8"/>
  <c r="I145" i="8"/>
  <c r="M171" i="8"/>
  <c r="R183" i="8"/>
  <c r="L226" i="8"/>
  <c r="H226" i="8" s="1"/>
  <c r="G228" i="8"/>
  <c r="K226" i="8"/>
  <c r="G226" i="8" s="1"/>
  <c r="N242" i="8"/>
  <c r="J242" i="8" s="1"/>
  <c r="J244" i="8"/>
  <c r="H264" i="8"/>
  <c r="N273" i="8"/>
  <c r="J273" i="8" s="1"/>
  <c r="J275" i="8"/>
  <c r="G62" i="12"/>
  <c r="G351" i="14"/>
  <c r="H349" i="14"/>
  <c r="H329" i="14" s="1"/>
  <c r="G108" i="17"/>
  <c r="H98" i="17"/>
  <c r="H96" i="17" s="1"/>
  <c r="I15" i="19"/>
  <c r="M13" i="19"/>
  <c r="I13" i="19" s="1"/>
  <c r="I98" i="19"/>
  <c r="M96" i="19"/>
  <c r="L140" i="19"/>
  <c r="H140" i="19" s="1"/>
  <c r="H142" i="19"/>
  <c r="D224" i="32"/>
  <c r="F206" i="32"/>
  <c r="D206" i="32" s="1"/>
  <c r="D129" i="32"/>
  <c r="E127" i="32"/>
  <c r="D127" i="32" s="1"/>
  <c r="F256" i="12"/>
  <c r="G254" i="12"/>
  <c r="F254" i="12" s="1"/>
  <c r="R32" i="4"/>
  <c r="V32" i="4" s="1"/>
  <c r="G26" i="5"/>
  <c r="N46" i="5"/>
  <c r="J46" i="5" s="1"/>
  <c r="M131" i="5"/>
  <c r="I131" i="5" s="1"/>
  <c r="G162" i="5"/>
  <c r="Q163" i="5"/>
  <c r="H216" i="5"/>
  <c r="O217" i="5"/>
  <c r="G217" i="5" s="1"/>
  <c r="I230" i="5"/>
  <c r="N231" i="5"/>
  <c r="J231" i="5" s="1"/>
  <c r="G246" i="5"/>
  <c r="H279" i="5"/>
  <c r="S32" i="7"/>
  <c r="W32" i="7" s="1"/>
  <c r="E100" i="7"/>
  <c r="E99" i="7" s="1"/>
  <c r="E85" i="7" s="1"/>
  <c r="I15" i="8"/>
  <c r="I35" i="8"/>
  <c r="G41" i="8"/>
  <c r="H98" i="8"/>
  <c r="Q90" i="8"/>
  <c r="R102" i="8"/>
  <c r="J102" i="8" s="1"/>
  <c r="K115" i="8"/>
  <c r="G115" i="8" s="1"/>
  <c r="I125" i="8"/>
  <c r="N145" i="8"/>
  <c r="I165" i="8"/>
  <c r="I177" i="8"/>
  <c r="K183" i="8"/>
  <c r="G183" i="8" s="1"/>
  <c r="N212" i="8"/>
  <c r="J212" i="8" s="1"/>
  <c r="M226" i="8"/>
  <c r="I226" i="8" s="1"/>
  <c r="O242" i="8"/>
  <c r="O273" i="8"/>
  <c r="G291" i="8"/>
  <c r="K273" i="8"/>
  <c r="H98" i="14"/>
  <c r="F20" i="15"/>
  <c r="G9" i="15"/>
  <c r="G412" i="17"/>
  <c r="H409" i="17"/>
  <c r="H407" i="17" s="1"/>
  <c r="F66" i="18"/>
  <c r="H22" i="19"/>
  <c r="G26" i="19"/>
  <c r="K22" i="19"/>
  <c r="I46" i="19"/>
  <c r="K10" i="20"/>
  <c r="G13" i="20"/>
  <c r="D85" i="4"/>
  <c r="J10" i="4"/>
  <c r="F10" i="4" s="1"/>
  <c r="F9" i="4" s="1"/>
  <c r="F8" i="4" s="1"/>
  <c r="F143" i="4" s="1"/>
  <c r="F145" i="4" s="1"/>
  <c r="S32" i="4"/>
  <c r="W32" i="4" s="1"/>
  <c r="P11" i="5"/>
  <c r="R11" i="5"/>
  <c r="K39" i="5"/>
  <c r="G39" i="5" s="1"/>
  <c r="K64" i="5"/>
  <c r="G64" i="5" s="1"/>
  <c r="P143" i="5"/>
  <c r="H162" i="5"/>
  <c r="H176" i="5"/>
  <c r="I190" i="5"/>
  <c r="I216" i="5"/>
  <c r="G221" i="5"/>
  <c r="M244" i="5"/>
  <c r="I244" i="5" s="1"/>
  <c r="H301" i="5"/>
  <c r="H25" i="7"/>
  <c r="F100" i="7"/>
  <c r="F99" i="7" s="1"/>
  <c r="F85" i="7" s="1"/>
  <c r="K64" i="8"/>
  <c r="L115" i="8"/>
  <c r="H115" i="8" s="1"/>
  <c r="I139" i="8"/>
  <c r="L183" i="8"/>
  <c r="H183" i="8" s="1"/>
  <c r="I190" i="8"/>
  <c r="K214" i="8"/>
  <c r="K217" i="8"/>
  <c r="G217" i="8" s="1"/>
  <c r="I222" i="8"/>
  <c r="M248" i="8"/>
  <c r="I248" i="8" s="1"/>
  <c r="F145" i="15"/>
  <c r="G143" i="15"/>
  <c r="F178" i="15"/>
  <c r="G15" i="17"/>
  <c r="H13" i="17"/>
  <c r="H11" i="17" s="1"/>
  <c r="D10" i="18"/>
  <c r="D9" i="18" s="1"/>
  <c r="H9" i="18"/>
  <c r="Q11" i="19"/>
  <c r="R64" i="19"/>
  <c r="H122" i="19"/>
  <c r="L131" i="19"/>
  <c r="H139" i="19"/>
  <c r="H151" i="19"/>
  <c r="I177" i="19"/>
  <c r="D114" i="11"/>
  <c r="G44" i="12"/>
  <c r="F44" i="12" s="1"/>
  <c r="F64" i="12"/>
  <c r="F94" i="12"/>
  <c r="F138" i="12"/>
  <c r="F172" i="12"/>
  <c r="F200" i="12"/>
  <c r="F283" i="12"/>
  <c r="G352" i="14"/>
  <c r="G365" i="14"/>
  <c r="G450" i="14"/>
  <c r="G699" i="14"/>
  <c r="F37" i="15"/>
  <c r="F79" i="15"/>
  <c r="F137" i="15"/>
  <c r="H141" i="15"/>
  <c r="F226" i="15"/>
  <c r="E129" i="16"/>
  <c r="E127" i="16" s="1"/>
  <c r="D127" i="16" s="1"/>
  <c r="E154" i="16"/>
  <c r="D154" i="16" s="1"/>
  <c r="F191" i="16"/>
  <c r="D191" i="16" s="1"/>
  <c r="F208" i="16"/>
  <c r="G309" i="17"/>
  <c r="H593" i="17"/>
  <c r="G593" i="17" s="1"/>
  <c r="H786" i="17"/>
  <c r="G786" i="17" s="1"/>
  <c r="D25" i="18"/>
  <c r="S32" i="18"/>
  <c r="W32" i="18" s="1"/>
  <c r="I48" i="19"/>
  <c r="H71" i="19"/>
  <c r="J131" i="19"/>
  <c r="M131" i="19"/>
  <c r="I131" i="19" s="1"/>
  <c r="I139" i="19"/>
  <c r="I162" i="19"/>
  <c r="M160" i="19"/>
  <c r="I160" i="19" s="1"/>
  <c r="H228" i="19"/>
  <c r="L226" i="19"/>
  <c r="H226" i="19" s="1"/>
  <c r="G39" i="21"/>
  <c r="H609" i="34"/>
  <c r="G609" i="34" s="1"/>
  <c r="G615" i="34"/>
  <c r="G96" i="29"/>
  <c r="K90" i="29"/>
  <c r="G90" i="29" s="1"/>
  <c r="G307" i="8"/>
  <c r="E80" i="11"/>
  <c r="D80" i="11" s="1"/>
  <c r="F13" i="12"/>
  <c r="F28" i="12"/>
  <c r="F55" i="12"/>
  <c r="H62" i="12"/>
  <c r="F166" i="12"/>
  <c r="F183" i="12"/>
  <c r="G292" i="12"/>
  <c r="F292" i="12" s="1"/>
  <c r="E36" i="13"/>
  <c r="D36" i="13" s="1"/>
  <c r="F185" i="13"/>
  <c r="D185" i="13" s="1"/>
  <c r="H398" i="14"/>
  <c r="H396" i="14" s="1"/>
  <c r="G396" i="14" s="1"/>
  <c r="F16" i="15"/>
  <c r="F24" i="15"/>
  <c r="F49" i="15"/>
  <c r="F64" i="15"/>
  <c r="F90" i="15"/>
  <c r="F115" i="15"/>
  <c r="F146" i="15"/>
  <c r="F194" i="15"/>
  <c r="F215" i="15"/>
  <c r="E41" i="16"/>
  <c r="D41" i="16" s="1"/>
  <c r="E51" i="16"/>
  <c r="D51" i="16" s="1"/>
  <c r="E85" i="16"/>
  <c r="D150" i="16"/>
  <c r="D166" i="16"/>
  <c r="F224" i="16"/>
  <c r="D224" i="16" s="1"/>
  <c r="H234" i="17"/>
  <c r="G234" i="17" s="1"/>
  <c r="H282" i="17"/>
  <c r="I545" i="17"/>
  <c r="G13" i="19"/>
  <c r="M39" i="19"/>
  <c r="I39" i="19" s="1"/>
  <c r="R46" i="19"/>
  <c r="J46" i="19" s="1"/>
  <c r="G110" i="19"/>
  <c r="J142" i="19"/>
  <c r="G145" i="19"/>
  <c r="G147" i="19"/>
  <c r="N143" i="19"/>
  <c r="G167" i="19"/>
  <c r="H173" i="19"/>
  <c r="Q183" i="19"/>
  <c r="H190" i="19"/>
  <c r="O212" i="19"/>
  <c r="Q212" i="19"/>
  <c r="L231" i="19"/>
  <c r="H231" i="19" s="1"/>
  <c r="H234" i="19"/>
  <c r="D13" i="20"/>
  <c r="J39" i="21"/>
  <c r="G64" i="21"/>
  <c r="G575" i="39"/>
  <c r="H548" i="39"/>
  <c r="G548" i="39" s="1"/>
  <c r="H181" i="12"/>
  <c r="F181" i="12" s="1"/>
  <c r="F224" i="12"/>
  <c r="H764" i="14"/>
  <c r="H529" i="17"/>
  <c r="H527" i="17" s="1"/>
  <c r="D85" i="18"/>
  <c r="D8" i="18" s="1"/>
  <c r="D143" i="18" s="1"/>
  <c r="D145" i="18" s="1"/>
  <c r="H85" i="18"/>
  <c r="H8" i="18" s="1"/>
  <c r="H143" i="18" s="1"/>
  <c r="H145" i="18" s="1"/>
  <c r="H13" i="19"/>
  <c r="Q64" i="19"/>
  <c r="M163" i="19"/>
  <c r="J219" i="19"/>
  <c r="N217" i="19"/>
  <c r="J217" i="19" s="1"/>
  <c r="P294" i="19"/>
  <c r="P273" i="19" s="1"/>
  <c r="H296" i="19"/>
  <c r="L46" i="21"/>
  <c r="H51" i="21"/>
  <c r="H294" i="27"/>
  <c r="L273" i="27"/>
  <c r="H273" i="27" s="1"/>
  <c r="I228" i="8"/>
  <c r="M273" i="8"/>
  <c r="I273" i="8" s="1"/>
  <c r="F113" i="12"/>
  <c r="F145" i="12"/>
  <c r="F224" i="13"/>
  <c r="D224" i="13" s="1"/>
  <c r="I423" i="14"/>
  <c r="F11" i="15"/>
  <c r="F33" i="15"/>
  <c r="F82" i="15"/>
  <c r="F108" i="15"/>
  <c r="H161" i="15"/>
  <c r="F171" i="15"/>
  <c r="F188" i="15"/>
  <c r="F217" i="15"/>
  <c r="F228" i="15"/>
  <c r="F244" i="15"/>
  <c r="E157" i="16"/>
  <c r="D157" i="16" s="1"/>
  <c r="I355" i="17"/>
  <c r="I353" i="17" s="1"/>
  <c r="G353" i="17" s="1"/>
  <c r="I398" i="17"/>
  <c r="I396" i="17" s="1"/>
  <c r="I25" i="18"/>
  <c r="E25" i="18" s="1"/>
  <c r="R27" i="18"/>
  <c r="V27" i="18" s="1"/>
  <c r="I85" i="18"/>
  <c r="M85" i="18"/>
  <c r="M8" i="18" s="1"/>
  <c r="M143" i="18" s="1"/>
  <c r="M145" i="18" s="1"/>
  <c r="O46" i="19"/>
  <c r="H98" i="19"/>
  <c r="L145" i="19"/>
  <c r="I167" i="19"/>
  <c r="G185" i="19"/>
  <c r="G216" i="19"/>
  <c r="K214" i="19"/>
  <c r="G214" i="19" s="1"/>
  <c r="H221" i="19"/>
  <c r="Q273" i="19"/>
  <c r="I294" i="19"/>
  <c r="R32" i="20"/>
  <c r="V32" i="20" s="1"/>
  <c r="J25" i="20"/>
  <c r="E85" i="20"/>
  <c r="G48" i="21"/>
  <c r="K46" i="21"/>
  <c r="G46" i="21" s="1"/>
  <c r="Q64" i="21"/>
  <c r="J183" i="21"/>
  <c r="I296" i="21"/>
  <c r="M294" i="21"/>
  <c r="M273" i="21" s="1"/>
  <c r="L23" i="24"/>
  <c r="L174" i="24" s="1"/>
  <c r="O10" i="46"/>
  <c r="J246" i="8"/>
  <c r="H270" i="8"/>
  <c r="E85" i="11"/>
  <c r="D85" i="11" s="1"/>
  <c r="F59" i="12"/>
  <c r="F82" i="12"/>
  <c r="F137" i="12"/>
  <c r="F262" i="12"/>
  <c r="H529" i="14"/>
  <c r="H527" i="14" s="1"/>
  <c r="H570" i="14"/>
  <c r="G570" i="14" s="1"/>
  <c r="H9" i="15"/>
  <c r="H181" i="15"/>
  <c r="F181" i="15" s="1"/>
  <c r="H240" i="15"/>
  <c r="E54" i="16"/>
  <c r="D54" i="16" s="1"/>
  <c r="I563" i="17"/>
  <c r="N11" i="19"/>
  <c r="J11" i="19" s="1"/>
  <c r="J145" i="19"/>
  <c r="L183" i="19"/>
  <c r="H183" i="19" s="1"/>
  <c r="H185" i="19"/>
  <c r="R64" i="21"/>
  <c r="J64" i="21" s="1"/>
  <c r="O183" i="21"/>
  <c r="H214" i="21"/>
  <c r="I231" i="8"/>
  <c r="K248" i="8"/>
  <c r="G248" i="8" s="1"/>
  <c r="I252" i="8"/>
  <c r="K260" i="8"/>
  <c r="G260" i="8" s="1"/>
  <c r="H267" i="8"/>
  <c r="H275" i="8"/>
  <c r="G296" i="8"/>
  <c r="G215" i="12"/>
  <c r="G271" i="12"/>
  <c r="H234" i="14"/>
  <c r="G303" i="14"/>
  <c r="H563" i="14"/>
  <c r="G563" i="14" s="1"/>
  <c r="H610" i="14"/>
  <c r="H604" i="14" s="1"/>
  <c r="G604" i="14" s="1"/>
  <c r="H688" i="14"/>
  <c r="H686" i="14" s="1"/>
  <c r="G686" i="14" s="1"/>
  <c r="E58" i="16"/>
  <c r="D58" i="16" s="1"/>
  <c r="E70" i="16"/>
  <c r="E95" i="16"/>
  <c r="H570" i="17"/>
  <c r="G570" i="17" s="1"/>
  <c r="J10" i="18"/>
  <c r="F10" i="18" s="1"/>
  <c r="G27" i="19"/>
  <c r="O102" i="19"/>
  <c r="G102" i="19" s="1"/>
  <c r="I102" i="19"/>
  <c r="O143" i="19"/>
  <c r="G143" i="19" s="1"/>
  <c r="K183" i="19"/>
  <c r="G183" i="19" s="1"/>
  <c r="M183" i="19"/>
  <c r="I183" i="19" s="1"/>
  <c r="I185" i="19"/>
  <c r="Q226" i="19"/>
  <c r="L248" i="8"/>
  <c r="H248" i="8" s="1"/>
  <c r="L260" i="8"/>
  <c r="H260" i="8" s="1"/>
  <c r="L242" i="8"/>
  <c r="H242" i="8" s="1"/>
  <c r="J309" i="8"/>
  <c r="F16" i="12"/>
  <c r="F25" i="12"/>
  <c r="F52" i="12"/>
  <c r="F206" i="12"/>
  <c r="H215" i="12"/>
  <c r="F237" i="12"/>
  <c r="F249" i="12"/>
  <c r="F273" i="12"/>
  <c r="F289" i="12"/>
  <c r="F180" i="13"/>
  <c r="D180" i="13" s="1"/>
  <c r="F85" i="15"/>
  <c r="F219" i="15"/>
  <c r="G224" i="15"/>
  <c r="F224" i="15" s="1"/>
  <c r="G254" i="15"/>
  <c r="F254" i="15" s="1"/>
  <c r="F295" i="15"/>
  <c r="E36" i="16"/>
  <c r="D36" i="16" s="1"/>
  <c r="G222" i="17"/>
  <c r="I349" i="17"/>
  <c r="H363" i="17"/>
  <c r="H361" i="17" s="1"/>
  <c r="I361" i="17"/>
  <c r="Q32" i="18"/>
  <c r="U32" i="18" s="1"/>
  <c r="L11" i="19"/>
  <c r="H11" i="19" s="1"/>
  <c r="M64" i="19"/>
  <c r="I64" i="19" s="1"/>
  <c r="H92" i="19"/>
  <c r="I117" i="19"/>
  <c r="G142" i="19"/>
  <c r="N183" i="19"/>
  <c r="J183" i="19" s="1"/>
  <c r="G222" i="19"/>
  <c r="K217" i="19"/>
  <c r="G217" i="19" s="1"/>
  <c r="R226" i="19"/>
  <c r="N231" i="19"/>
  <c r="J231" i="19" s="1"/>
  <c r="N244" i="19"/>
  <c r="J244" i="19" s="1"/>
  <c r="J246" i="19"/>
  <c r="I264" i="19"/>
  <c r="G309" i="19"/>
  <c r="K307" i="19"/>
  <c r="D10" i="20"/>
  <c r="G66" i="20"/>
  <c r="M8" i="20"/>
  <c r="M143" i="20" s="1"/>
  <c r="M145" i="20" s="1"/>
  <c r="J85" i="20"/>
  <c r="L64" i="21"/>
  <c r="H64" i="21" s="1"/>
  <c r="H66" i="21"/>
  <c r="G196" i="21"/>
  <c r="G73" i="44"/>
  <c r="H63" i="44"/>
  <c r="G63" i="44" s="1"/>
  <c r="D164" i="56"/>
  <c r="E142" i="56"/>
  <c r="D142" i="56" s="1"/>
  <c r="I140" i="40"/>
  <c r="M90" i="40"/>
  <c r="G208" i="19"/>
  <c r="H216" i="19"/>
  <c r="I219" i="19"/>
  <c r="G221" i="19"/>
  <c r="I228" i="19"/>
  <c r="G275" i="19"/>
  <c r="H309" i="19"/>
  <c r="G25" i="20"/>
  <c r="S32" i="20"/>
  <c r="W32" i="20" s="1"/>
  <c r="I26" i="21"/>
  <c r="I51" i="21"/>
  <c r="I66" i="21"/>
  <c r="J139" i="21"/>
  <c r="J140" i="21"/>
  <c r="I154" i="21"/>
  <c r="J171" i="21"/>
  <c r="J185" i="21"/>
  <c r="I208" i="21"/>
  <c r="J228" i="21"/>
  <c r="J248" i="21"/>
  <c r="H288" i="21"/>
  <c r="G399" i="54"/>
  <c r="I359" i="54"/>
  <c r="G214" i="46"/>
  <c r="K212" i="46"/>
  <c r="G212" i="46" s="1"/>
  <c r="E24" i="45"/>
  <c r="E9" i="45" s="1"/>
  <c r="I9" i="45"/>
  <c r="I8" i="45" s="1"/>
  <c r="I143" i="45" s="1"/>
  <c r="I145" i="45" s="1"/>
  <c r="H39" i="46"/>
  <c r="L11" i="46"/>
  <c r="H11" i="46" s="1"/>
  <c r="K163" i="46"/>
  <c r="G163" i="46" s="1"/>
  <c r="J160" i="40"/>
  <c r="N143" i="40"/>
  <c r="J143" i="40" s="1"/>
  <c r="G363" i="39"/>
  <c r="H361" i="39"/>
  <c r="G361" i="39" s="1"/>
  <c r="I90" i="40"/>
  <c r="J115" i="29"/>
  <c r="N90" i="29"/>
  <c r="J90" i="29" s="1"/>
  <c r="E10" i="26"/>
  <c r="H9" i="26"/>
  <c r="D10" i="26"/>
  <c r="D9" i="26" s="1"/>
  <c r="D8" i="26" s="1"/>
  <c r="D143" i="26" s="1"/>
  <c r="D145" i="26" s="1"/>
  <c r="J98" i="19"/>
  <c r="J162" i="19"/>
  <c r="O163" i="19"/>
  <c r="H214" i="19"/>
  <c r="I216" i="19"/>
  <c r="L217" i="19"/>
  <c r="H217" i="19" s="1"/>
  <c r="J226" i="19"/>
  <c r="K248" i="19"/>
  <c r="G248" i="19" s="1"/>
  <c r="G264" i="19"/>
  <c r="M273" i="19"/>
  <c r="G301" i="19"/>
  <c r="H25" i="20"/>
  <c r="I15" i="21"/>
  <c r="J22" i="21"/>
  <c r="G35" i="21"/>
  <c r="P46" i="21"/>
  <c r="I48" i="21"/>
  <c r="I92" i="21"/>
  <c r="J117" i="21"/>
  <c r="G139" i="21"/>
  <c r="J173" i="21"/>
  <c r="I180" i="21"/>
  <c r="G216" i="21"/>
  <c r="H222" i="21"/>
  <c r="H244" i="21"/>
  <c r="H285" i="21"/>
  <c r="O273" i="21"/>
  <c r="H301" i="21"/>
  <c r="G411" i="34"/>
  <c r="G409" i="34"/>
  <c r="G550" i="39"/>
  <c r="G210" i="42"/>
  <c r="F210" i="42" s="1"/>
  <c r="F215" i="42"/>
  <c r="I359" i="51"/>
  <c r="H548" i="54"/>
  <c r="H397" i="54"/>
  <c r="G397" i="54" s="1"/>
  <c r="I527" i="57"/>
  <c r="L242" i="40"/>
  <c r="H242" i="40" s="1"/>
  <c r="D25" i="45"/>
  <c r="H24" i="45"/>
  <c r="P90" i="46"/>
  <c r="G13" i="40"/>
  <c r="K11" i="40"/>
  <c r="G568" i="39"/>
  <c r="E127" i="38"/>
  <c r="D127" i="38" s="1"/>
  <c r="G160" i="40"/>
  <c r="I9" i="39"/>
  <c r="N212" i="40"/>
  <c r="J212" i="40" s="1"/>
  <c r="N90" i="40"/>
  <c r="J90" i="40" s="1"/>
  <c r="J96" i="40"/>
  <c r="L163" i="29"/>
  <c r="H163" i="29" s="1"/>
  <c r="I273" i="29"/>
  <c r="I11" i="29"/>
  <c r="M90" i="29"/>
  <c r="I90" i="29" s="1"/>
  <c r="K11" i="29"/>
  <c r="G11" i="29" s="1"/>
  <c r="G13" i="29"/>
  <c r="Q143" i="19"/>
  <c r="I248" i="19"/>
  <c r="J294" i="19"/>
  <c r="J309" i="19"/>
  <c r="Q27" i="20"/>
  <c r="U27" i="20" s="1"/>
  <c r="P273" i="21"/>
  <c r="I9" i="34"/>
  <c r="F173" i="53"/>
  <c r="G329" i="54"/>
  <c r="H8" i="55"/>
  <c r="H160" i="46"/>
  <c r="P143" i="46"/>
  <c r="H143" i="46" s="1"/>
  <c r="G160" i="46"/>
  <c r="N242" i="29"/>
  <c r="J244" i="29"/>
  <c r="E10" i="28"/>
  <c r="D23" i="24"/>
  <c r="D174" i="24" s="1"/>
  <c r="M231" i="19"/>
  <c r="I231" i="19" s="1"/>
  <c r="O273" i="19"/>
  <c r="N8" i="20"/>
  <c r="N143" i="20" s="1"/>
  <c r="N145" i="20" s="1"/>
  <c r="I22" i="21"/>
  <c r="I35" i="21"/>
  <c r="H117" i="21"/>
  <c r="I139" i="21"/>
  <c r="G147" i="21"/>
  <c r="H160" i="21"/>
  <c r="G165" i="21"/>
  <c r="H173" i="21"/>
  <c r="I185" i="21"/>
  <c r="I216" i="21"/>
  <c r="H219" i="21"/>
  <c r="J221" i="21"/>
  <c r="J222" i="21"/>
  <c r="I230" i="21"/>
  <c r="Q273" i="21"/>
  <c r="J90" i="27"/>
  <c r="G271" i="55"/>
  <c r="F271" i="55" s="1"/>
  <c r="L90" i="46"/>
  <c r="H90" i="46" s="1"/>
  <c r="J9" i="45"/>
  <c r="F10" i="45"/>
  <c r="F9" i="45" s="1"/>
  <c r="F8" i="45" s="1"/>
  <c r="F143" i="45" s="1"/>
  <c r="F145" i="45" s="1"/>
  <c r="J11" i="46"/>
  <c r="N10" i="46"/>
  <c r="G174" i="40"/>
  <c r="K163" i="40"/>
  <c r="G163" i="40" s="1"/>
  <c r="N163" i="40"/>
  <c r="J163" i="40" s="1"/>
  <c r="J171" i="40"/>
  <c r="G25" i="28"/>
  <c r="K24" i="28"/>
  <c r="G24" i="28" s="1"/>
  <c r="H107" i="24"/>
  <c r="H23" i="24" s="1"/>
  <c r="H174" i="24" s="1"/>
  <c r="E25" i="26"/>
  <c r="I24" i="26"/>
  <c r="E24" i="26" s="1"/>
  <c r="K23" i="24"/>
  <c r="K174" i="24" s="1"/>
  <c r="I143" i="27"/>
  <c r="J131" i="21"/>
  <c r="J231" i="21"/>
  <c r="R273" i="21"/>
  <c r="G355" i="57"/>
  <c r="K305" i="40"/>
  <c r="G305" i="40" s="1"/>
  <c r="G307" i="40"/>
  <c r="L212" i="40"/>
  <c r="H212" i="40" s="1"/>
  <c r="G143" i="40"/>
  <c r="G217" i="29"/>
  <c r="K143" i="29"/>
  <c r="G143" i="29" s="1"/>
  <c r="G160" i="29"/>
  <c r="R90" i="29"/>
  <c r="I143" i="29"/>
  <c r="G256" i="19"/>
  <c r="E66" i="20"/>
  <c r="G85" i="20"/>
  <c r="K85" i="20"/>
  <c r="O8" i="20"/>
  <c r="O102" i="21"/>
  <c r="G102" i="21" s="1"/>
  <c r="K145" i="21"/>
  <c r="M171" i="21"/>
  <c r="I171" i="21" s="1"/>
  <c r="G217" i="27"/>
  <c r="H63" i="34"/>
  <c r="G63" i="34" s="1"/>
  <c r="H280" i="54"/>
  <c r="G280" i="54" s="1"/>
  <c r="E93" i="56"/>
  <c r="D93" i="56" s="1"/>
  <c r="G795" i="57"/>
  <c r="H793" i="57"/>
  <c r="G273" i="46"/>
  <c r="E8" i="45"/>
  <c r="E143" i="45" s="1"/>
  <c r="E145" i="45" s="1"/>
  <c r="K24" i="45"/>
  <c r="G25" i="45"/>
  <c r="J8" i="45"/>
  <c r="J143" i="45" s="1"/>
  <c r="J145" i="45" s="1"/>
  <c r="K242" i="40"/>
  <c r="G242" i="40" s="1"/>
  <c r="R90" i="46"/>
  <c r="J90" i="46" s="1"/>
  <c r="H64" i="40"/>
  <c r="O10" i="29"/>
  <c r="E25" i="28"/>
  <c r="I24" i="28"/>
  <c r="E24" i="28" s="1"/>
  <c r="M212" i="29"/>
  <c r="I212" i="29" s="1"/>
  <c r="I214" i="29"/>
  <c r="H8" i="26"/>
  <c r="H143" i="26" s="1"/>
  <c r="H145" i="26" s="1"/>
  <c r="H24" i="28"/>
  <c r="D24" i="28" s="1"/>
  <c r="D25" i="28"/>
  <c r="M90" i="46"/>
  <c r="I90" i="46" s="1"/>
  <c r="P90" i="27"/>
  <c r="P10" i="27" s="1"/>
  <c r="H27" i="19"/>
  <c r="H78" i="19"/>
  <c r="G98" i="19"/>
  <c r="N115" i="19"/>
  <c r="J115" i="19" s="1"/>
  <c r="I142" i="19"/>
  <c r="R160" i="19"/>
  <c r="R143" i="19" s="1"/>
  <c r="H165" i="19"/>
  <c r="N171" i="19"/>
  <c r="J171" i="19" s="1"/>
  <c r="H196" i="19"/>
  <c r="J216" i="19"/>
  <c r="R212" i="19"/>
  <c r="L244" i="19"/>
  <c r="H244" i="19" s="1"/>
  <c r="Q32" i="20"/>
  <c r="U32" i="20" s="1"/>
  <c r="F66" i="20"/>
  <c r="R11" i="21"/>
  <c r="G22" i="21"/>
  <c r="N33" i="21"/>
  <c r="J33" i="21" s="1"/>
  <c r="M46" i="21"/>
  <c r="I46" i="21" s="1"/>
  <c r="H98" i="21"/>
  <c r="P102" i="21"/>
  <c r="H102" i="21" s="1"/>
  <c r="P131" i="21"/>
  <c r="L145" i="21"/>
  <c r="H145" i="21" s="1"/>
  <c r="J145" i="21"/>
  <c r="K183" i="21"/>
  <c r="G183" i="21" s="1"/>
  <c r="I236" i="21"/>
  <c r="H246" i="21"/>
  <c r="H275" i="21"/>
  <c r="H296" i="21"/>
  <c r="F161" i="31"/>
  <c r="G568" i="34"/>
  <c r="G550" i="44"/>
  <c r="H597" i="44"/>
  <c r="G597" i="44" s="1"/>
  <c r="H548" i="44"/>
  <c r="G548" i="44" s="1"/>
  <c r="F161" i="49"/>
  <c r="G363" i="51"/>
  <c r="H8" i="52"/>
  <c r="F305" i="55"/>
  <c r="F206" i="56"/>
  <c r="D206" i="56" s="1"/>
  <c r="G210" i="55"/>
  <c r="F210" i="55" s="1"/>
  <c r="K242" i="46"/>
  <c r="G242" i="46" s="1"/>
  <c r="L212" i="46"/>
  <c r="H212" i="46" s="1"/>
  <c r="G430" i="39"/>
  <c r="H102" i="40"/>
  <c r="P90" i="40"/>
  <c r="H90" i="40" s="1"/>
  <c r="G280" i="39"/>
  <c r="M212" i="40"/>
  <c r="I212" i="40" s="1"/>
  <c r="M163" i="40"/>
  <c r="I163" i="40" s="1"/>
  <c r="I171" i="40"/>
  <c r="M11" i="40"/>
  <c r="I11" i="40" s="1"/>
  <c r="K9" i="28"/>
  <c r="K8" i="28" s="1"/>
  <c r="G10" i="28"/>
  <c r="G9" i="28" s="1"/>
  <c r="G8" i="28" s="1"/>
  <c r="G143" i="28" s="1"/>
  <c r="G145" i="28" s="1"/>
  <c r="K212" i="29"/>
  <c r="G212" i="29" s="1"/>
  <c r="K163" i="27"/>
  <c r="G163" i="27" s="1"/>
  <c r="M212" i="27"/>
  <c r="I212" i="27" s="1"/>
  <c r="I409" i="57"/>
  <c r="G411" i="57"/>
  <c r="I423" i="57"/>
  <c r="G423" i="57" s="1"/>
  <c r="G425" i="57"/>
  <c r="H280" i="57"/>
  <c r="G280" i="57" s="1"/>
  <c r="G282" i="57"/>
  <c r="H597" i="57"/>
  <c r="G597" i="57" s="1"/>
  <c r="G599" i="57"/>
  <c r="H329" i="57"/>
  <c r="G329" i="57" s="1"/>
  <c r="G349" i="57"/>
  <c r="I9" i="57"/>
  <c r="G98" i="57"/>
  <c r="G96" i="57"/>
  <c r="G346" i="57"/>
  <c r="G432" i="57"/>
  <c r="H430" i="57"/>
  <c r="G11" i="57"/>
  <c r="G399" i="57"/>
  <c r="H397" i="57"/>
  <c r="H529" i="57"/>
  <c r="G531" i="57"/>
  <c r="G232" i="57"/>
  <c r="G771" i="57"/>
  <c r="H769" i="57"/>
  <c r="H548" i="57"/>
  <c r="G548" i="57" s="1"/>
  <c r="G550" i="57"/>
  <c r="H63" i="57"/>
  <c r="G63" i="57" s="1"/>
  <c r="G73" i="57"/>
  <c r="G642" i="57"/>
  <c r="H640" i="57"/>
  <c r="F171" i="56"/>
  <c r="D173" i="56"/>
  <c r="D70" i="56"/>
  <c r="E68" i="56"/>
  <c r="D68" i="56" s="1"/>
  <c r="E83" i="56"/>
  <c r="D83" i="56" s="1"/>
  <c r="D85" i="56"/>
  <c r="D12" i="56"/>
  <c r="E25" i="56"/>
  <c r="D25" i="56" s="1"/>
  <c r="F88" i="55"/>
  <c r="G9" i="55"/>
  <c r="I9" i="51"/>
  <c r="G96" i="51"/>
  <c r="G98" i="51"/>
  <c r="F129" i="52"/>
  <c r="G161" i="52"/>
  <c r="F161" i="52" s="1"/>
  <c r="G73" i="54"/>
  <c r="I548" i="54"/>
  <c r="I527" i="54" s="1"/>
  <c r="I9" i="54"/>
  <c r="F20" i="52"/>
  <c r="G9" i="52"/>
  <c r="F9" i="52" s="1"/>
  <c r="G240" i="52"/>
  <c r="F240" i="52" s="1"/>
  <c r="G141" i="49"/>
  <c r="F141" i="49" s="1"/>
  <c r="H791" i="51"/>
  <c r="G791" i="51" s="1"/>
  <c r="G355" i="51"/>
  <c r="F215" i="49"/>
  <c r="G397" i="51"/>
  <c r="H610" i="51"/>
  <c r="G610" i="51" s="1"/>
  <c r="F271" i="52"/>
  <c r="E142" i="53"/>
  <c r="D142" i="53" s="1"/>
  <c r="G531" i="54"/>
  <c r="G361" i="54"/>
  <c r="G642" i="54"/>
  <c r="H640" i="54"/>
  <c r="G11" i="54"/>
  <c r="H730" i="54"/>
  <c r="G730" i="54" s="1"/>
  <c r="G353" i="54"/>
  <c r="G694" i="54"/>
  <c r="H692" i="54"/>
  <c r="G692" i="54" s="1"/>
  <c r="H96" i="54"/>
  <c r="G96" i="54" s="1"/>
  <c r="G98" i="54"/>
  <c r="I409" i="54"/>
  <c r="G411" i="54"/>
  <c r="G793" i="54"/>
  <c r="H791" i="54"/>
  <c r="G791" i="54" s="1"/>
  <c r="I423" i="54"/>
  <c r="G423" i="54" s="1"/>
  <c r="G425" i="54"/>
  <c r="H407" i="54"/>
  <c r="H527" i="54"/>
  <c r="G527" i="54" s="1"/>
  <c r="D27" i="53"/>
  <c r="E25" i="53"/>
  <c r="D25" i="53" s="1"/>
  <c r="E83" i="53"/>
  <c r="D83" i="53" s="1"/>
  <c r="D85" i="53"/>
  <c r="F206" i="53"/>
  <c r="D206" i="53" s="1"/>
  <c r="D70" i="53"/>
  <c r="E68" i="53"/>
  <c r="D68" i="53" s="1"/>
  <c r="D95" i="53"/>
  <c r="E93" i="53"/>
  <c r="D93" i="53" s="1"/>
  <c r="F171" i="53"/>
  <c r="D173" i="53"/>
  <c r="D14" i="53"/>
  <c r="E12" i="53"/>
  <c r="E127" i="53"/>
  <c r="D127" i="53" s="1"/>
  <c r="D129" i="53"/>
  <c r="G303" i="52"/>
  <c r="F303" i="52" s="1"/>
  <c r="F305" i="52"/>
  <c r="G210" i="52"/>
  <c r="F210" i="52" s="1"/>
  <c r="G88" i="52"/>
  <c r="F53" i="48"/>
  <c r="F8" i="48" s="1"/>
  <c r="G210" i="49"/>
  <c r="F210" i="49" s="1"/>
  <c r="G234" i="51"/>
  <c r="G616" i="51"/>
  <c r="G9" i="49"/>
  <c r="F9" i="49" s="1"/>
  <c r="F74" i="48"/>
  <c r="D14" i="50"/>
  <c r="H8" i="49"/>
  <c r="E10" i="48"/>
  <c r="D10" i="48" s="1"/>
  <c r="G240" i="49"/>
  <c r="F240" i="49" s="1"/>
  <c r="F100" i="49"/>
  <c r="E142" i="50"/>
  <c r="D142" i="50" s="1"/>
  <c r="G642" i="51"/>
  <c r="H769" i="51"/>
  <c r="I329" i="51"/>
  <c r="I220" i="51" s="1"/>
  <c r="G13" i="51"/>
  <c r="G432" i="51"/>
  <c r="H430" i="51"/>
  <c r="I409" i="51"/>
  <c r="G411" i="51"/>
  <c r="G73" i="51"/>
  <c r="H63" i="51"/>
  <c r="G11" i="51"/>
  <c r="G346" i="51"/>
  <c r="H359" i="51"/>
  <c r="G359" i="51" s="1"/>
  <c r="G694" i="51"/>
  <c r="H692" i="51"/>
  <c r="G692" i="51" s="1"/>
  <c r="H548" i="51"/>
  <c r="G548" i="51" s="1"/>
  <c r="G550" i="51"/>
  <c r="G282" i="51"/>
  <c r="H280" i="51"/>
  <c r="H597" i="51"/>
  <c r="G597" i="51" s="1"/>
  <c r="G599" i="51"/>
  <c r="H329" i="51"/>
  <c r="G349" i="51"/>
  <c r="H529" i="51"/>
  <c r="G531" i="51"/>
  <c r="G425" i="51"/>
  <c r="I423" i="51"/>
  <c r="G423" i="51" s="1"/>
  <c r="G640" i="51"/>
  <c r="F171" i="50"/>
  <c r="D173" i="50"/>
  <c r="D85" i="50"/>
  <c r="E83" i="50"/>
  <c r="D83" i="50" s="1"/>
  <c r="D27" i="50"/>
  <c r="E25" i="50"/>
  <c r="D25" i="50" s="1"/>
  <c r="D12" i="50"/>
  <c r="E127" i="50"/>
  <c r="D127" i="50" s="1"/>
  <c r="F206" i="50"/>
  <c r="D206" i="50" s="1"/>
  <c r="D95" i="50"/>
  <c r="E93" i="50"/>
  <c r="D93" i="50" s="1"/>
  <c r="D70" i="50"/>
  <c r="E68" i="50"/>
  <c r="D68" i="50" s="1"/>
  <c r="G88" i="49"/>
  <c r="F88" i="49" s="1"/>
  <c r="F271" i="49"/>
  <c r="D80" i="48"/>
  <c r="E74" i="48"/>
  <c r="D74" i="48" s="1"/>
  <c r="D64" i="48"/>
  <c r="E53" i="48"/>
  <c r="J260" i="46"/>
  <c r="R242" i="46"/>
  <c r="I163" i="46"/>
  <c r="H307" i="46"/>
  <c r="P305" i="46"/>
  <c r="G305" i="46"/>
  <c r="J307" i="46"/>
  <c r="R305" i="46"/>
  <c r="J305" i="46" s="1"/>
  <c r="H294" i="46"/>
  <c r="L273" i="46"/>
  <c r="M11" i="46"/>
  <c r="I13" i="46"/>
  <c r="M242" i="46"/>
  <c r="I242" i="46" s="1"/>
  <c r="I256" i="46"/>
  <c r="G430" i="44"/>
  <c r="H407" i="44"/>
  <c r="D53" i="41"/>
  <c r="E12" i="43"/>
  <c r="E25" i="43"/>
  <c r="D25" i="43" s="1"/>
  <c r="G13" i="44"/>
  <c r="H610" i="44"/>
  <c r="G610" i="44" s="1"/>
  <c r="G88" i="42"/>
  <c r="F88" i="42" s="1"/>
  <c r="E127" i="43"/>
  <c r="D127" i="43" s="1"/>
  <c r="E74" i="41"/>
  <c r="D74" i="41" s="1"/>
  <c r="G240" i="42"/>
  <c r="F240" i="42" s="1"/>
  <c r="F143" i="42"/>
  <c r="G531" i="44"/>
  <c r="F8" i="41"/>
  <c r="F206" i="43"/>
  <c r="D206" i="43" s="1"/>
  <c r="E142" i="43"/>
  <c r="D142" i="43" s="1"/>
  <c r="G9" i="42"/>
  <c r="F9" i="42" s="1"/>
  <c r="G529" i="44"/>
  <c r="H527" i="44"/>
  <c r="G527" i="44" s="1"/>
  <c r="G694" i="44"/>
  <c r="H692" i="44"/>
  <c r="G692" i="44" s="1"/>
  <c r="G425" i="44"/>
  <c r="I423" i="44"/>
  <c r="G423" i="44" s="1"/>
  <c r="G771" i="44"/>
  <c r="H769" i="44"/>
  <c r="G409" i="44"/>
  <c r="G355" i="44"/>
  <c r="G689" i="44"/>
  <c r="H687" i="44"/>
  <c r="G687" i="44" s="1"/>
  <c r="G642" i="44"/>
  <c r="H640" i="44"/>
  <c r="G282" i="44"/>
  <c r="H280" i="44"/>
  <c r="G793" i="44"/>
  <c r="H791" i="44"/>
  <c r="G791" i="44" s="1"/>
  <c r="G361" i="44"/>
  <c r="H9" i="44"/>
  <c r="F171" i="43"/>
  <c r="D173" i="43"/>
  <c r="D12" i="43"/>
  <c r="G303" i="42"/>
  <c r="F303" i="42" s="1"/>
  <c r="F305" i="42"/>
  <c r="F169" i="42"/>
  <c r="G161" i="42"/>
  <c r="E10" i="41"/>
  <c r="J305" i="40"/>
  <c r="I305" i="40"/>
  <c r="M10" i="40"/>
  <c r="I10" i="40" s="1"/>
  <c r="H294" i="40"/>
  <c r="P273" i="40"/>
  <c r="J307" i="40"/>
  <c r="G397" i="39"/>
  <c r="H359" i="39"/>
  <c r="G359" i="39" s="1"/>
  <c r="G693" i="39"/>
  <c r="H691" i="39"/>
  <c r="G691" i="39" s="1"/>
  <c r="G407" i="39"/>
  <c r="I220" i="39"/>
  <c r="I8" i="39" s="1"/>
  <c r="G411" i="39"/>
  <c r="H729" i="39"/>
  <c r="G729" i="39" s="1"/>
  <c r="G641" i="39"/>
  <c r="H639" i="39"/>
  <c r="G792" i="39"/>
  <c r="H790" i="39"/>
  <c r="G790" i="39" s="1"/>
  <c r="G529" i="39"/>
  <c r="G11" i="39"/>
  <c r="H9" i="39"/>
  <c r="H596" i="39"/>
  <c r="G596" i="39" s="1"/>
  <c r="G409" i="39"/>
  <c r="H220" i="39"/>
  <c r="I407" i="39"/>
  <c r="D14" i="38"/>
  <c r="E12" i="38"/>
  <c r="E93" i="38"/>
  <c r="D93" i="38" s="1"/>
  <c r="F171" i="38"/>
  <c r="D173" i="38"/>
  <c r="E25" i="38"/>
  <c r="D25" i="38" s="1"/>
  <c r="F20" i="37"/>
  <c r="F88" i="37"/>
  <c r="F161" i="37"/>
  <c r="F9" i="37"/>
  <c r="G8" i="37"/>
  <c r="F8" i="37" s="1"/>
  <c r="F210" i="37"/>
  <c r="G329" i="34"/>
  <c r="F158" i="31"/>
  <c r="D23" i="30"/>
  <c r="G88" i="31"/>
  <c r="F88" i="31" s="1"/>
  <c r="F173" i="32"/>
  <c r="D173" i="32" s="1"/>
  <c r="H596" i="34"/>
  <c r="G596" i="34" s="1"/>
  <c r="E83" i="32"/>
  <c r="D83" i="32" s="1"/>
  <c r="G423" i="34"/>
  <c r="F11" i="31"/>
  <c r="G9" i="31"/>
  <c r="F9" i="31" s="1"/>
  <c r="F74" i="30"/>
  <c r="I548" i="34"/>
  <c r="I527" i="34" s="1"/>
  <c r="E53" i="30"/>
  <c r="F53" i="30"/>
  <c r="D85" i="32"/>
  <c r="G282" i="34"/>
  <c r="H220" i="34"/>
  <c r="G98" i="34"/>
  <c r="G432" i="34"/>
  <c r="G96" i="34"/>
  <c r="H8" i="31"/>
  <c r="H529" i="34"/>
  <c r="G531" i="34"/>
  <c r="G361" i="34"/>
  <c r="H359" i="34"/>
  <c r="G359" i="34" s="1"/>
  <c r="G641" i="34"/>
  <c r="H639" i="34"/>
  <c r="G13" i="34"/>
  <c r="H11" i="34"/>
  <c r="I220" i="34"/>
  <c r="G548" i="34"/>
  <c r="G349" i="34"/>
  <c r="G234" i="34"/>
  <c r="G397" i="34"/>
  <c r="G792" i="34"/>
  <c r="H790" i="34"/>
  <c r="G790" i="34" s="1"/>
  <c r="G693" i="34"/>
  <c r="H691" i="34"/>
  <c r="G691" i="34" s="1"/>
  <c r="G550" i="34"/>
  <c r="I407" i="34"/>
  <c r="G407" i="34" s="1"/>
  <c r="G232" i="34"/>
  <c r="G399" i="34"/>
  <c r="D35" i="33"/>
  <c r="F33" i="33"/>
  <c r="F27" i="33" s="1"/>
  <c r="F25" i="33" s="1"/>
  <c r="F23" i="33" s="1"/>
  <c r="E10" i="33" s="1"/>
  <c r="E27" i="33"/>
  <c r="E80" i="33"/>
  <c r="D80" i="33" s="1"/>
  <c r="D82" i="33"/>
  <c r="D70" i="32"/>
  <c r="E68" i="32"/>
  <c r="D68" i="32" s="1"/>
  <c r="D12" i="32"/>
  <c r="D95" i="32"/>
  <c r="E93" i="32"/>
  <c r="D93" i="32" s="1"/>
  <c r="D27" i="32"/>
  <c r="E25" i="32"/>
  <c r="D25" i="32" s="1"/>
  <c r="G303" i="31"/>
  <c r="F303" i="31" s="1"/>
  <c r="F305" i="31"/>
  <c r="G271" i="31"/>
  <c r="F271" i="31" s="1"/>
  <c r="G210" i="31"/>
  <c r="F210" i="31" s="1"/>
  <c r="G240" i="31"/>
  <c r="F240" i="31" s="1"/>
  <c r="E10" i="30"/>
  <c r="D80" i="30"/>
  <c r="E74" i="30"/>
  <c r="J260" i="29"/>
  <c r="R242" i="29"/>
  <c r="G242" i="29"/>
  <c r="K10" i="29"/>
  <c r="G10" i="29" s="1"/>
  <c r="J305" i="29"/>
  <c r="H13" i="29"/>
  <c r="L11" i="29"/>
  <c r="H256" i="29"/>
  <c r="L242" i="29"/>
  <c r="H242" i="29" s="1"/>
  <c r="I307" i="29"/>
  <c r="Q305" i="29"/>
  <c r="H214" i="29"/>
  <c r="L212" i="29"/>
  <c r="H212" i="29" s="1"/>
  <c r="J9" i="28"/>
  <c r="J8" i="28" s="1"/>
  <c r="J143" i="28" s="1"/>
  <c r="J145" i="28" s="1"/>
  <c r="I294" i="27"/>
  <c r="M273" i="27"/>
  <c r="J307" i="27"/>
  <c r="O10" i="27"/>
  <c r="J212" i="27"/>
  <c r="K11" i="27"/>
  <c r="G22" i="27"/>
  <c r="J260" i="27"/>
  <c r="R242" i="27"/>
  <c r="L10" i="27"/>
  <c r="H10" i="27" s="1"/>
  <c r="H305" i="27"/>
  <c r="J305" i="27"/>
  <c r="G145" i="27"/>
  <c r="K143" i="27"/>
  <c r="G143" i="27" s="1"/>
  <c r="I307" i="27"/>
  <c r="Q305" i="27"/>
  <c r="K90" i="27"/>
  <c r="G90" i="27" s="1"/>
  <c r="G115" i="27"/>
  <c r="K212" i="27"/>
  <c r="G212" i="27" s="1"/>
  <c r="G231" i="27"/>
  <c r="F10" i="26"/>
  <c r="F9" i="26" s="1"/>
  <c r="F8" i="26" s="1"/>
  <c r="F143" i="26" s="1"/>
  <c r="F145" i="26" s="1"/>
  <c r="J9" i="26"/>
  <c r="J8" i="26" s="1"/>
  <c r="J143" i="26" s="1"/>
  <c r="J145" i="26" s="1"/>
  <c r="G24" i="26"/>
  <c r="G9" i="26" s="1"/>
  <c r="G8" i="26" s="1"/>
  <c r="G143" i="26" s="1"/>
  <c r="G145" i="26" s="1"/>
  <c r="K9" i="26"/>
  <c r="K8" i="26" s="1"/>
  <c r="K143" i="21"/>
  <c r="G143" i="21" s="1"/>
  <c r="J174" i="21"/>
  <c r="O143" i="21"/>
  <c r="J250" i="21"/>
  <c r="O143" i="20"/>
  <c r="O145" i="20" s="1"/>
  <c r="G142" i="20"/>
  <c r="G26" i="21"/>
  <c r="J102" i="21"/>
  <c r="J115" i="21"/>
  <c r="H140" i="21"/>
  <c r="G145" i="21"/>
  <c r="K160" i="21"/>
  <c r="G160" i="21" s="1"/>
  <c r="P226" i="21"/>
  <c r="P212" i="21" s="1"/>
  <c r="K226" i="21"/>
  <c r="O226" i="21"/>
  <c r="G244" i="21"/>
  <c r="M248" i="21"/>
  <c r="I248" i="21" s="1"/>
  <c r="N256" i="21"/>
  <c r="J256" i="21" s="1"/>
  <c r="J309" i="21"/>
  <c r="M33" i="21"/>
  <c r="I33" i="21" s="1"/>
  <c r="L171" i="21"/>
  <c r="H171" i="21" s="1"/>
  <c r="Q217" i="21"/>
  <c r="Q226" i="21"/>
  <c r="I294" i="21"/>
  <c r="J96" i="21"/>
  <c r="H131" i="21"/>
  <c r="M140" i="21"/>
  <c r="I140" i="21" s="1"/>
  <c r="Q143" i="21"/>
  <c r="P163" i="21"/>
  <c r="L226" i="21"/>
  <c r="N226" i="21"/>
  <c r="R226" i="21"/>
  <c r="M244" i="21"/>
  <c r="I244" i="21" s="1"/>
  <c r="J262" i="21"/>
  <c r="H309" i="21"/>
  <c r="J214" i="19"/>
  <c r="I273" i="19"/>
  <c r="I145" i="19"/>
  <c r="M143" i="19"/>
  <c r="I143" i="19" s="1"/>
  <c r="L90" i="19"/>
  <c r="H294" i="19"/>
  <c r="L273" i="19"/>
  <c r="H273" i="19" s="1"/>
  <c r="Q90" i="19"/>
  <c r="I105" i="19"/>
  <c r="K163" i="19"/>
  <c r="G163" i="19" s="1"/>
  <c r="J165" i="19"/>
  <c r="N273" i="19"/>
  <c r="J273" i="19" s="1"/>
  <c r="M11" i="19"/>
  <c r="K96" i="19"/>
  <c r="O131" i="19"/>
  <c r="O90" i="19" s="1"/>
  <c r="N140" i="19"/>
  <c r="J140" i="19" s="1"/>
  <c r="M214" i="19"/>
  <c r="M226" i="19"/>
  <c r="I226" i="19" s="1"/>
  <c r="K231" i="19"/>
  <c r="I244" i="19"/>
  <c r="L256" i="19"/>
  <c r="H256" i="19" s="1"/>
  <c r="I262" i="19"/>
  <c r="N242" i="19"/>
  <c r="G22" i="19"/>
  <c r="J105" i="19"/>
  <c r="N307" i="19"/>
  <c r="K33" i="19"/>
  <c r="G33" i="19" s="1"/>
  <c r="P131" i="19"/>
  <c r="P90" i="19" s="1"/>
  <c r="P10" i="19" s="1"/>
  <c r="L260" i="19"/>
  <c r="H260" i="19" s="1"/>
  <c r="J262" i="19"/>
  <c r="O242" i="19"/>
  <c r="I309" i="19"/>
  <c r="O11" i="21"/>
  <c r="P143" i="21"/>
  <c r="O163" i="21"/>
  <c r="N273" i="21"/>
  <c r="J294" i="21"/>
  <c r="K140" i="21"/>
  <c r="G140" i="21" s="1"/>
  <c r="J147" i="21"/>
  <c r="R163" i="21"/>
  <c r="H174" i="21"/>
  <c r="I228" i="21"/>
  <c r="J234" i="21"/>
  <c r="I273" i="21"/>
  <c r="L22" i="21"/>
  <c r="H22" i="21" s="1"/>
  <c r="M96" i="21"/>
  <c r="I96" i="21" s="1"/>
  <c r="L115" i="21"/>
  <c r="H115" i="21" s="1"/>
  <c r="Q163" i="21"/>
  <c r="N214" i="21"/>
  <c r="J214" i="21" s="1"/>
  <c r="O242" i="21"/>
  <c r="J296" i="21"/>
  <c r="N13" i="21"/>
  <c r="G15" i="21"/>
  <c r="Q102" i="21"/>
  <c r="I102" i="21" s="1"/>
  <c r="O131" i="21"/>
  <c r="G131" i="21" s="1"/>
  <c r="H162" i="21"/>
  <c r="R143" i="21"/>
  <c r="M214" i="21"/>
  <c r="I214" i="21" s="1"/>
  <c r="N217" i="21"/>
  <c r="R217" i="21"/>
  <c r="K217" i="21"/>
  <c r="O217" i="21"/>
  <c r="O212" i="21" s="1"/>
  <c r="G230" i="21"/>
  <c r="K248" i="21"/>
  <c r="G248" i="21" s="1"/>
  <c r="M256" i="21"/>
  <c r="I256" i="21" s="1"/>
  <c r="G262" i="21"/>
  <c r="Q212" i="21"/>
  <c r="H260" i="21"/>
  <c r="P90" i="21"/>
  <c r="L143" i="21"/>
  <c r="G260" i="21"/>
  <c r="P11" i="21"/>
  <c r="K33" i="21"/>
  <c r="G33" i="21" s="1"/>
  <c r="K171" i="21"/>
  <c r="G171" i="21" s="1"/>
  <c r="N163" i="21"/>
  <c r="J163" i="21" s="1"/>
  <c r="G176" i="21"/>
  <c r="L217" i="21"/>
  <c r="H217" i="21" s="1"/>
  <c r="K231" i="21"/>
  <c r="G231" i="21" s="1"/>
  <c r="L256" i="21"/>
  <c r="H256" i="21" s="1"/>
  <c r="G296" i="21"/>
  <c r="G13" i="21"/>
  <c r="N242" i="21"/>
  <c r="J244" i="21"/>
  <c r="J160" i="21"/>
  <c r="N143" i="21"/>
  <c r="J143" i="21" s="1"/>
  <c r="R90" i="21"/>
  <c r="G294" i="21"/>
  <c r="K273" i="21"/>
  <c r="G273" i="21" s="1"/>
  <c r="G174" i="21"/>
  <c r="L11" i="21"/>
  <c r="H13" i="21"/>
  <c r="J273" i="21"/>
  <c r="J105" i="21"/>
  <c r="J142" i="21"/>
  <c r="J162" i="21"/>
  <c r="J246" i="21"/>
  <c r="R260" i="21"/>
  <c r="J260" i="21" s="1"/>
  <c r="H15" i="21"/>
  <c r="N90" i="21"/>
  <c r="G96" i="21"/>
  <c r="L96" i="21"/>
  <c r="M115" i="21"/>
  <c r="M131" i="21"/>
  <c r="Q131" i="21"/>
  <c r="H176" i="21"/>
  <c r="K214" i="21"/>
  <c r="G222" i="21"/>
  <c r="M226" i="21"/>
  <c r="I226" i="21" s="1"/>
  <c r="L231" i="21"/>
  <c r="L248" i="21"/>
  <c r="H248" i="21" s="1"/>
  <c r="H262" i="21"/>
  <c r="P242" i="21"/>
  <c r="K307" i="21"/>
  <c r="J230" i="21"/>
  <c r="Q11" i="21"/>
  <c r="M231" i="21"/>
  <c r="I231" i="21" s="1"/>
  <c r="L307" i="21"/>
  <c r="M163" i="21"/>
  <c r="I174" i="21"/>
  <c r="I307" i="21"/>
  <c r="M305" i="21"/>
  <c r="I305" i="21" s="1"/>
  <c r="N305" i="21"/>
  <c r="M64" i="21"/>
  <c r="I64" i="21" s="1"/>
  <c r="I176" i="21"/>
  <c r="M217" i="21"/>
  <c r="L294" i="21"/>
  <c r="I309" i="21"/>
  <c r="M13" i="21"/>
  <c r="M39" i="21"/>
  <c r="I39" i="21" s="1"/>
  <c r="M160" i="21"/>
  <c r="M260" i="21"/>
  <c r="R307" i="21"/>
  <c r="R305" i="21" s="1"/>
  <c r="E9" i="20"/>
  <c r="E8" i="20" s="1"/>
  <c r="E143" i="20" s="1"/>
  <c r="E145" i="20" s="1"/>
  <c r="I9" i="20"/>
  <c r="I8" i="20" s="1"/>
  <c r="I143" i="20" s="1"/>
  <c r="I145" i="20" s="1"/>
  <c r="L163" i="19"/>
  <c r="K244" i="19"/>
  <c r="L307" i="19"/>
  <c r="Q307" i="19"/>
  <c r="L248" i="19"/>
  <c r="K294" i="19"/>
  <c r="R260" i="19"/>
  <c r="E13" i="18"/>
  <c r="I10" i="18"/>
  <c r="I24" i="18"/>
  <c r="E24" i="18" s="1"/>
  <c r="J25" i="18"/>
  <c r="G349" i="17"/>
  <c r="H329" i="17"/>
  <c r="G329" i="17" s="1"/>
  <c r="G545" i="17"/>
  <c r="H681" i="17"/>
  <c r="G681" i="17" s="1"/>
  <c r="G683" i="17"/>
  <c r="G282" i="17"/>
  <c r="H280" i="17"/>
  <c r="G280" i="17" s="1"/>
  <c r="G252" i="17"/>
  <c r="G361" i="17"/>
  <c r="H686" i="17"/>
  <c r="G686" i="17" s="1"/>
  <c r="G688" i="17"/>
  <c r="I220" i="17"/>
  <c r="I359" i="17"/>
  <c r="G351" i="17"/>
  <c r="G363" i="17"/>
  <c r="G531" i="17"/>
  <c r="G556" i="17"/>
  <c r="G684" i="17"/>
  <c r="I13" i="17"/>
  <c r="I11" i="17" s="1"/>
  <c r="I9" i="17" s="1"/>
  <c r="H73" i="17"/>
  <c r="I98" i="17"/>
  <c r="I96" i="17" s="1"/>
  <c r="G96" i="17" s="1"/>
  <c r="H232" i="17"/>
  <c r="I346" i="17"/>
  <c r="I329" i="17" s="1"/>
  <c r="H398" i="17"/>
  <c r="I409" i="17"/>
  <c r="H610" i="17"/>
  <c r="H784" i="17"/>
  <c r="G784" i="17" s="1"/>
  <c r="H600" i="17"/>
  <c r="G600" i="17" s="1"/>
  <c r="G260" i="17"/>
  <c r="G258" i="17" s="1"/>
  <c r="G369" i="17"/>
  <c r="G404" i="17"/>
  <c r="I423" i="17"/>
  <c r="G554" i="17"/>
  <c r="G697" i="17"/>
  <c r="H430" i="17"/>
  <c r="I529" i="17"/>
  <c r="I527" i="17" s="1"/>
  <c r="H563" i="17"/>
  <c r="G563" i="17" s="1"/>
  <c r="H636" i="17"/>
  <c r="H764" i="17"/>
  <c r="F206" i="16"/>
  <c r="D206" i="16" s="1"/>
  <c r="D208" i="16"/>
  <c r="E83" i="16"/>
  <c r="D83" i="16" s="1"/>
  <c r="D85" i="16"/>
  <c r="D14" i="16"/>
  <c r="E12" i="16"/>
  <c r="D27" i="16"/>
  <c r="E25" i="16"/>
  <c r="D25" i="16" s="1"/>
  <c r="F173" i="16"/>
  <c r="D175" i="16"/>
  <c r="D70" i="16"/>
  <c r="D95" i="16"/>
  <c r="E93" i="16"/>
  <c r="D93" i="16" s="1"/>
  <c r="E74" i="16"/>
  <c r="D74" i="16" s="1"/>
  <c r="D16" i="16"/>
  <c r="D29" i="16"/>
  <c r="D38" i="16"/>
  <c r="D43" i="16"/>
  <c r="D57" i="16"/>
  <c r="D60" i="16"/>
  <c r="D72" i="16"/>
  <c r="D80" i="16"/>
  <c r="D88" i="16"/>
  <c r="D91" i="16"/>
  <c r="D97" i="16"/>
  <c r="D102" i="16"/>
  <c r="D105" i="16"/>
  <c r="D129" i="16"/>
  <c r="D135" i="16"/>
  <c r="D177" i="16"/>
  <c r="D182" i="16"/>
  <c r="D199" i="16"/>
  <c r="G303" i="15"/>
  <c r="F303" i="15" s="1"/>
  <c r="F305" i="15"/>
  <c r="F9" i="15"/>
  <c r="F31" i="15"/>
  <c r="F143" i="15"/>
  <c r="F183" i="15"/>
  <c r="F242" i="15"/>
  <c r="F273" i="15"/>
  <c r="F307" i="15"/>
  <c r="G62" i="15"/>
  <c r="F62" i="15" s="1"/>
  <c r="F69" i="15"/>
  <c r="H100" i="15"/>
  <c r="H88" i="15" s="1"/>
  <c r="H8" i="15" s="1"/>
  <c r="G129" i="15"/>
  <c r="F129" i="15" s="1"/>
  <c r="G141" i="15"/>
  <c r="F141" i="15" s="1"/>
  <c r="G169" i="15"/>
  <c r="G229" i="15"/>
  <c r="F229" i="15" s="1"/>
  <c r="G292" i="15"/>
  <c r="F292" i="15" s="1"/>
  <c r="G246" i="15"/>
  <c r="F246" i="15" s="1"/>
  <c r="G363" i="14"/>
  <c r="H361" i="14"/>
  <c r="H359" i="14" s="1"/>
  <c r="H9" i="12"/>
  <c r="H161" i="12"/>
  <c r="H210" i="12"/>
  <c r="E90" i="11"/>
  <c r="D90" i="11" s="1"/>
  <c r="E89" i="11" s="1"/>
  <c r="D89" i="11" s="1"/>
  <c r="F119" i="11"/>
  <c r="D119" i="11" s="1"/>
  <c r="D124" i="11"/>
  <c r="G11" i="12"/>
  <c r="F11" i="12" s="1"/>
  <c r="F33" i="12"/>
  <c r="F96" i="12"/>
  <c r="F135" i="12"/>
  <c r="F171" i="12"/>
  <c r="F174" i="12"/>
  <c r="F214" i="12"/>
  <c r="F215" i="12"/>
  <c r="F244" i="12"/>
  <c r="G246" i="12"/>
  <c r="E14" i="13"/>
  <c r="D14" i="13" s="1"/>
  <c r="E22" i="13"/>
  <c r="E51" i="13"/>
  <c r="D51" i="13" s="1"/>
  <c r="D141" i="13"/>
  <c r="D163" i="13"/>
  <c r="F208" i="13"/>
  <c r="D215" i="13"/>
  <c r="I13" i="14"/>
  <c r="I11" i="14" s="1"/>
  <c r="H73" i="14"/>
  <c r="G103" i="14"/>
  <c r="H282" i="14"/>
  <c r="H280" i="14" s="1"/>
  <c r="G280" i="14" s="1"/>
  <c r="I346" i="14"/>
  <c r="I329" i="14" s="1"/>
  <c r="I361" i="14"/>
  <c r="I359" i="14" s="1"/>
  <c r="G359" i="14" s="1"/>
  <c r="G401" i="14"/>
  <c r="G532" i="14"/>
  <c r="I529" i="14"/>
  <c r="I527" i="14" s="1"/>
  <c r="G612" i="14"/>
  <c r="I636" i="14"/>
  <c r="I634" i="14" s="1"/>
  <c r="I632" i="14" s="1"/>
  <c r="H100" i="12"/>
  <c r="F100" i="12" s="1"/>
  <c r="F140" i="12"/>
  <c r="H143" i="12"/>
  <c r="H141" i="12" s="1"/>
  <c r="F217" i="12"/>
  <c r="D166" i="13"/>
  <c r="H13" i="14"/>
  <c r="G13" i="14" s="1"/>
  <c r="I98" i="14"/>
  <c r="I96" i="14" s="1"/>
  <c r="I234" i="14"/>
  <c r="I232" i="14" s="1"/>
  <c r="I258" i="14"/>
  <c r="I252" i="14" s="1"/>
  <c r="G252" i="14" s="1"/>
  <c r="G346" i="14"/>
  <c r="E64" i="11"/>
  <c r="D64" i="11" s="1"/>
  <c r="F24" i="12"/>
  <c r="F31" i="12"/>
  <c r="F115" i="12"/>
  <c r="F220" i="12"/>
  <c r="G242" i="12"/>
  <c r="F242" i="12" s="1"/>
  <c r="H271" i="12"/>
  <c r="E54" i="13"/>
  <c r="D54" i="13" s="1"/>
  <c r="E144" i="13"/>
  <c r="D144" i="13" s="1"/>
  <c r="F200" i="13"/>
  <c r="D200" i="13" s="1"/>
  <c r="I282" i="14"/>
  <c r="I280" i="14" s="1"/>
  <c r="G349" i="14"/>
  <c r="I355" i="14"/>
  <c r="I409" i="14"/>
  <c r="I407" i="14" s="1"/>
  <c r="H430" i="14"/>
  <c r="I430" i="14"/>
  <c r="I428" i="14" s="1"/>
  <c r="H545" i="14"/>
  <c r="H543" i="14" s="1"/>
  <c r="G543" i="14" s="1"/>
  <c r="H634" i="14"/>
  <c r="H681" i="14"/>
  <c r="G681" i="14" s="1"/>
  <c r="G683" i="14"/>
  <c r="I421" i="14"/>
  <c r="G421" i="14" s="1"/>
  <c r="G423" i="14"/>
  <c r="G600" i="14"/>
  <c r="H591" i="14"/>
  <c r="G591" i="14" s="1"/>
  <c r="H762" i="14"/>
  <c r="G764" i="14"/>
  <c r="H786" i="14"/>
  <c r="G788" i="14"/>
  <c r="G282" i="14"/>
  <c r="G527" i="14"/>
  <c r="G329" i="14"/>
  <c r="H11" i="14"/>
  <c r="H96" i="14"/>
  <c r="H232" i="14"/>
  <c r="G284" i="14"/>
  <c r="G286" i="14"/>
  <c r="G398" i="14"/>
  <c r="H409" i="14"/>
  <c r="H407" i="14" s="1"/>
  <c r="G425" i="14"/>
  <c r="G427" i="14"/>
  <c r="G432" i="14"/>
  <c r="G529" i="14"/>
  <c r="G540" i="14"/>
  <c r="G565" i="14"/>
  <c r="G569" i="14"/>
  <c r="G574" i="14"/>
  <c r="G618" i="14"/>
  <c r="G790" i="14"/>
  <c r="G260" i="14"/>
  <c r="G258" i="14" s="1"/>
  <c r="G404" i="14"/>
  <c r="G409" i="14"/>
  <c r="I545" i="14"/>
  <c r="I543" i="14" s="1"/>
  <c r="I525" i="14" s="1"/>
  <c r="G554" i="14"/>
  <c r="G603" i="14"/>
  <c r="G684" i="14"/>
  <c r="G697" i="14"/>
  <c r="G610" i="14"/>
  <c r="G640" i="14"/>
  <c r="G768" i="14"/>
  <c r="F173" i="13"/>
  <c r="D175" i="13"/>
  <c r="E12" i="13"/>
  <c r="F206" i="13"/>
  <c r="D206" i="13" s="1"/>
  <c r="D208" i="13"/>
  <c r="E74" i="13"/>
  <c r="D74" i="13" s="1"/>
  <c r="E99" i="13"/>
  <c r="D99" i="13" s="1"/>
  <c r="D16" i="13"/>
  <c r="D38" i="13"/>
  <c r="E148" i="13"/>
  <c r="D148" i="13" s="1"/>
  <c r="F191" i="13"/>
  <c r="D191" i="13" s="1"/>
  <c r="E27" i="13"/>
  <c r="E41" i="13"/>
  <c r="D41" i="13" s="1"/>
  <c r="E58" i="13"/>
  <c r="D58" i="13" s="1"/>
  <c r="E70" i="13"/>
  <c r="E78" i="13"/>
  <c r="D78" i="13" s="1"/>
  <c r="E89" i="13"/>
  <c r="D89" i="13" s="1"/>
  <c r="E95" i="13"/>
  <c r="E103" i="13"/>
  <c r="D103" i="13" s="1"/>
  <c r="E133" i="13"/>
  <c r="D133" i="13" s="1"/>
  <c r="D146" i="13"/>
  <c r="D156" i="13"/>
  <c r="D159" i="13"/>
  <c r="D177" i="13"/>
  <c r="D182" i="13"/>
  <c r="D187" i="13"/>
  <c r="D199" i="13"/>
  <c r="D202" i="13"/>
  <c r="D210" i="13"/>
  <c r="E85" i="13"/>
  <c r="E115" i="13"/>
  <c r="D115" i="13" s="1"/>
  <c r="D21" i="13"/>
  <c r="G141" i="12"/>
  <c r="F158" i="12"/>
  <c r="F129" i="12"/>
  <c r="F169" i="12"/>
  <c r="H240" i="12"/>
  <c r="F163" i="12"/>
  <c r="G161" i="12"/>
  <c r="F161" i="12" s="1"/>
  <c r="F246" i="12"/>
  <c r="F258" i="12"/>
  <c r="F271" i="12"/>
  <c r="G229" i="12"/>
  <c r="F229" i="12" s="1"/>
  <c r="G88" i="12"/>
  <c r="G20" i="12"/>
  <c r="F46" i="12"/>
  <c r="F160" i="12"/>
  <c r="F212" i="12"/>
  <c r="F260" i="12"/>
  <c r="F305" i="12"/>
  <c r="D62" i="11"/>
  <c r="F53" i="11"/>
  <c r="E53" i="11"/>
  <c r="D53" i="11" s="1"/>
  <c r="E13" i="11"/>
  <c r="D56" i="11"/>
  <c r="D63" i="11"/>
  <c r="D65" i="11"/>
  <c r="E122" i="11"/>
  <c r="E23" i="11"/>
  <c r="D47" i="11"/>
  <c r="D82" i="11"/>
  <c r="D87" i="11"/>
  <c r="D93" i="11"/>
  <c r="D120" i="11"/>
  <c r="I307" i="8"/>
  <c r="M305" i="8"/>
  <c r="I305" i="8" s="1"/>
  <c r="I96" i="8"/>
  <c r="Q11" i="8"/>
  <c r="Q10" i="8" s="1"/>
  <c r="I39" i="8"/>
  <c r="J307" i="8"/>
  <c r="N305" i="8"/>
  <c r="M13" i="8"/>
  <c r="L294" i="8"/>
  <c r="H294" i="8" s="1"/>
  <c r="M90" i="8"/>
  <c r="I90" i="8" s="1"/>
  <c r="L273" i="8"/>
  <c r="H273" i="8" s="1"/>
  <c r="I309" i="8"/>
  <c r="R307" i="8"/>
  <c r="R305" i="8" s="1"/>
  <c r="G13" i="7"/>
  <c r="K10" i="7"/>
  <c r="J10" i="7"/>
  <c r="F13" i="7"/>
  <c r="D57" i="7"/>
  <c r="J214" i="5"/>
  <c r="J143" i="5"/>
  <c r="R212" i="5"/>
  <c r="J22" i="5"/>
  <c r="N90" i="5"/>
  <c r="Q212" i="5"/>
  <c r="G145" i="5"/>
  <c r="K143" i="5"/>
  <c r="G143" i="5" s="1"/>
  <c r="R90" i="5"/>
  <c r="J26" i="5"/>
  <c r="M11" i="5"/>
  <c r="I11" i="5" s="1"/>
  <c r="R163" i="5"/>
  <c r="K248" i="5"/>
  <c r="G248" i="5" s="1"/>
  <c r="R242" i="5"/>
  <c r="J117" i="5"/>
  <c r="J216" i="5"/>
  <c r="G219" i="5"/>
  <c r="Q102" i="5"/>
  <c r="L145" i="5"/>
  <c r="L160" i="5"/>
  <c r="H160" i="5" s="1"/>
  <c r="P163" i="5"/>
  <c r="P212" i="5"/>
  <c r="Q242" i="5"/>
  <c r="J96" i="5"/>
  <c r="I214" i="5"/>
  <c r="J296" i="5"/>
  <c r="L13" i="5"/>
  <c r="K33" i="5"/>
  <c r="G33" i="5" s="1"/>
  <c r="K96" i="5"/>
  <c r="P102" i="5"/>
  <c r="O131" i="5"/>
  <c r="G131" i="5" s="1"/>
  <c r="K160" i="5"/>
  <c r="G160" i="5" s="1"/>
  <c r="M212" i="5"/>
  <c r="I212" i="5" s="1"/>
  <c r="O212" i="5"/>
  <c r="G222" i="5"/>
  <c r="K244" i="5"/>
  <c r="G244" i="5" s="1"/>
  <c r="M248" i="5"/>
  <c r="I248" i="5" s="1"/>
  <c r="J294" i="5"/>
  <c r="N273" i="5"/>
  <c r="J273" i="5" s="1"/>
  <c r="J171" i="5"/>
  <c r="N163" i="5"/>
  <c r="I294" i="5"/>
  <c r="M273" i="5"/>
  <c r="I273" i="5" s="1"/>
  <c r="J260" i="5"/>
  <c r="J244" i="5"/>
  <c r="G142" i="4"/>
  <c r="M140" i="5"/>
  <c r="M145" i="5"/>
  <c r="K231" i="5"/>
  <c r="G231" i="5" s="1"/>
  <c r="K260" i="5"/>
  <c r="G260" i="5" s="1"/>
  <c r="I296" i="5"/>
  <c r="M163" i="5"/>
  <c r="I163" i="5" s="1"/>
  <c r="K171" i="5"/>
  <c r="L214" i="5"/>
  <c r="K305" i="5"/>
  <c r="G305" i="5" s="1"/>
  <c r="L217" i="5"/>
  <c r="H217" i="5" s="1"/>
  <c r="N248" i="5"/>
  <c r="J248" i="5" s="1"/>
  <c r="J262" i="5"/>
  <c r="L163" i="5"/>
  <c r="H163" i="5" s="1"/>
  <c r="K214" i="5"/>
  <c r="M256" i="5"/>
  <c r="I256" i="5" s="1"/>
  <c r="O242" i="5"/>
  <c r="L307" i="5"/>
  <c r="I309" i="5"/>
  <c r="I307" i="5"/>
  <c r="M305" i="5"/>
  <c r="N305" i="5"/>
  <c r="L294" i="5"/>
  <c r="L256" i="5"/>
  <c r="L260" i="5"/>
  <c r="H260" i="5" s="1"/>
  <c r="K294" i="5"/>
  <c r="R307" i="5"/>
  <c r="R305" i="5" s="1"/>
  <c r="G25" i="4"/>
  <c r="K24" i="4"/>
  <c r="I25" i="4"/>
  <c r="S27" i="4"/>
  <c r="W27" i="4" s="1"/>
  <c r="Q27" i="4"/>
  <c r="U27" i="4" s="1"/>
  <c r="J9" i="4"/>
  <c r="J8" i="4" s="1"/>
  <c r="J143" i="4" s="1"/>
  <c r="J145" i="4" s="1"/>
  <c r="E9" i="28" l="1"/>
  <c r="E8" i="28" s="1"/>
  <c r="E143" i="28" s="1"/>
  <c r="E145" i="28" s="1"/>
  <c r="N212" i="5"/>
  <c r="J212" i="5" s="1"/>
  <c r="E74" i="11"/>
  <c r="G210" i="15"/>
  <c r="F210" i="15" s="1"/>
  <c r="O90" i="21"/>
  <c r="D74" i="30"/>
  <c r="I407" i="44"/>
  <c r="I8" i="44" s="1"/>
  <c r="G11" i="40"/>
  <c r="K10" i="40"/>
  <c r="G10" i="40" s="1"/>
  <c r="G355" i="17"/>
  <c r="J96" i="8"/>
  <c r="N90" i="8"/>
  <c r="D25" i="20"/>
  <c r="H24" i="20"/>
  <c r="G11" i="8"/>
  <c r="J307" i="5"/>
  <c r="I163" i="19"/>
  <c r="J160" i="19"/>
  <c r="G273" i="8"/>
  <c r="E142" i="16"/>
  <c r="D142" i="16" s="1"/>
  <c r="R90" i="8"/>
  <c r="R10" i="8" s="1"/>
  <c r="G430" i="14"/>
  <c r="G226" i="21"/>
  <c r="H359" i="54"/>
  <c r="G359" i="54" s="1"/>
  <c r="G793" i="57"/>
  <c r="H791" i="57"/>
  <c r="G791" i="57" s="1"/>
  <c r="G307" i="19"/>
  <c r="K305" i="19"/>
  <c r="G305" i="19" s="1"/>
  <c r="J143" i="19"/>
  <c r="I543" i="17"/>
  <c r="I525" i="17" s="1"/>
  <c r="L212" i="19"/>
  <c r="H212" i="19" s="1"/>
  <c r="N143" i="8"/>
  <c r="J143" i="8" s="1"/>
  <c r="J145" i="8"/>
  <c r="I244" i="8"/>
  <c r="M242" i="8"/>
  <c r="I242" i="8" s="1"/>
  <c r="F25" i="7"/>
  <c r="J24" i="7"/>
  <c r="F24" i="7" s="1"/>
  <c r="L90" i="5"/>
  <c r="H96" i="5"/>
  <c r="N163" i="8"/>
  <c r="J163" i="8" s="1"/>
  <c r="H102" i="8"/>
  <c r="G688" i="14"/>
  <c r="N212" i="19"/>
  <c r="J212" i="19" s="1"/>
  <c r="N10" i="29"/>
  <c r="N10" i="40"/>
  <c r="J10" i="40" s="1"/>
  <c r="K10" i="46"/>
  <c r="G10" i="46" s="1"/>
  <c r="H90" i="27"/>
  <c r="D24" i="45"/>
  <c r="D9" i="45" s="1"/>
  <c r="D8" i="45" s="1"/>
  <c r="D143" i="45" s="1"/>
  <c r="D145" i="45" s="1"/>
  <c r="H9" i="45"/>
  <c r="H8" i="45" s="1"/>
  <c r="H143" i="45" s="1"/>
  <c r="H145" i="45" s="1"/>
  <c r="L10" i="40"/>
  <c r="G64" i="8"/>
  <c r="E8" i="7"/>
  <c r="E143" i="7" s="1"/>
  <c r="E145" i="7" s="1"/>
  <c r="H145" i="8"/>
  <c r="L143" i="8"/>
  <c r="H143" i="8" s="1"/>
  <c r="J64" i="19"/>
  <c r="I8" i="7"/>
  <c r="I143" i="7" s="1"/>
  <c r="I145" i="7" s="1"/>
  <c r="G163" i="8"/>
  <c r="M143" i="8"/>
  <c r="I143" i="8" s="1"/>
  <c r="E10" i="7"/>
  <c r="E9" i="7" s="1"/>
  <c r="I9" i="7"/>
  <c r="K90" i="8"/>
  <c r="G90" i="8" s="1"/>
  <c r="K9" i="45"/>
  <c r="K8" i="45" s="1"/>
  <c r="K143" i="45" s="1"/>
  <c r="K145" i="45" s="1"/>
  <c r="G24" i="45"/>
  <c r="G9" i="45" s="1"/>
  <c r="G8" i="45" s="1"/>
  <c r="G143" i="45" s="1"/>
  <c r="G145" i="45" s="1"/>
  <c r="N11" i="5"/>
  <c r="J11" i="5" s="1"/>
  <c r="H88" i="12"/>
  <c r="F88" i="12" s="1"/>
  <c r="G131" i="19"/>
  <c r="G548" i="54"/>
  <c r="H46" i="21"/>
  <c r="M90" i="19"/>
  <c r="I90" i="19" s="1"/>
  <c r="I96" i="19"/>
  <c r="F62" i="12"/>
  <c r="H9" i="28"/>
  <c r="H8" i="28" s="1"/>
  <c r="H143" i="28" s="1"/>
  <c r="H145" i="28" s="1"/>
  <c r="K242" i="8"/>
  <c r="G242" i="8" s="1"/>
  <c r="L90" i="8"/>
  <c r="H90" i="8" s="1"/>
  <c r="N10" i="27"/>
  <c r="G220" i="34"/>
  <c r="K143" i="28"/>
  <c r="K145" i="28" s="1"/>
  <c r="Y8" i="28"/>
  <c r="G8" i="20"/>
  <c r="G143" i="20" s="1"/>
  <c r="G145" i="20" s="1"/>
  <c r="M10" i="29"/>
  <c r="E9" i="26"/>
  <c r="E8" i="26" s="1"/>
  <c r="E143" i="26" s="1"/>
  <c r="E145" i="26" s="1"/>
  <c r="J24" i="20"/>
  <c r="F25" i="20"/>
  <c r="D25" i="7"/>
  <c r="H24" i="7"/>
  <c r="D9" i="28"/>
  <c r="D8" i="28" s="1"/>
  <c r="D143" i="28" s="1"/>
  <c r="D145" i="28" s="1"/>
  <c r="D8" i="4"/>
  <c r="D143" i="4" s="1"/>
  <c r="D145" i="4" s="1"/>
  <c r="H145" i="19"/>
  <c r="L143" i="19"/>
  <c r="H143" i="19" s="1"/>
  <c r="K11" i="5"/>
  <c r="G11" i="5" s="1"/>
  <c r="G636" i="14"/>
  <c r="P242" i="5"/>
  <c r="H428" i="14"/>
  <c r="G428" i="14" s="1"/>
  <c r="G234" i="14"/>
  <c r="G240" i="15"/>
  <c r="F240" i="15" s="1"/>
  <c r="K9" i="18"/>
  <c r="K8" i="18" s="1"/>
  <c r="R212" i="21"/>
  <c r="H220" i="54"/>
  <c r="G220" i="54" s="1"/>
  <c r="I9" i="28"/>
  <c r="I8" i="28" s="1"/>
  <c r="I143" i="28" s="1"/>
  <c r="I145" i="28" s="1"/>
  <c r="I9" i="26"/>
  <c r="I8" i="26" s="1"/>
  <c r="I143" i="26" s="1"/>
  <c r="I145" i="26" s="1"/>
  <c r="N163" i="19"/>
  <c r="J163" i="19" s="1"/>
  <c r="G214" i="8"/>
  <c r="K212" i="8"/>
  <c r="G212" i="8" s="1"/>
  <c r="K9" i="20"/>
  <c r="K8" i="20" s="1"/>
  <c r="G10" i="20"/>
  <c r="G9" i="20" s="1"/>
  <c r="M163" i="8"/>
  <c r="I163" i="8" s="1"/>
  <c r="I171" i="8"/>
  <c r="I214" i="8"/>
  <c r="M212" i="8"/>
  <c r="I212" i="8" s="1"/>
  <c r="O10" i="8"/>
  <c r="H527" i="57"/>
  <c r="G527" i="57" s="1"/>
  <c r="G529" i="57"/>
  <c r="I407" i="57"/>
  <c r="I8" i="57" s="1"/>
  <c r="G409" i="57"/>
  <c r="G769" i="57"/>
  <c r="H730" i="57"/>
  <c r="G730" i="57" s="1"/>
  <c r="H9" i="57"/>
  <c r="H220" i="57"/>
  <c r="G220" i="57" s="1"/>
  <c r="G640" i="57"/>
  <c r="H638" i="57"/>
  <c r="G638" i="57" s="1"/>
  <c r="G397" i="57"/>
  <c r="H359" i="57"/>
  <c r="G359" i="57" s="1"/>
  <c r="G430" i="57"/>
  <c r="H407" i="57"/>
  <c r="G407" i="57" s="1"/>
  <c r="D171" i="56"/>
  <c r="F8" i="56"/>
  <c r="E10" i="56"/>
  <c r="F9" i="55"/>
  <c r="G8" i="55"/>
  <c r="F8" i="55" s="1"/>
  <c r="H9" i="54"/>
  <c r="G9" i="54" s="1"/>
  <c r="H638" i="54"/>
  <c r="G638" i="54" s="1"/>
  <c r="G640" i="54"/>
  <c r="H8" i="54"/>
  <c r="G409" i="54"/>
  <c r="I407" i="54"/>
  <c r="I8" i="54" s="1"/>
  <c r="E10" i="53"/>
  <c r="D12" i="53"/>
  <c r="D171" i="53"/>
  <c r="F8" i="53"/>
  <c r="F88" i="52"/>
  <c r="G8" i="52"/>
  <c r="F8" i="52" s="1"/>
  <c r="D53" i="48"/>
  <c r="G769" i="51"/>
  <c r="H730" i="51"/>
  <c r="G730" i="51" s="1"/>
  <c r="H638" i="51"/>
  <c r="G638" i="51" s="1"/>
  <c r="G329" i="51"/>
  <c r="H527" i="51"/>
  <c r="G527" i="51" s="1"/>
  <c r="G529" i="51"/>
  <c r="G430" i="51"/>
  <c r="H407" i="51"/>
  <c r="I407" i="51"/>
  <c r="I8" i="51" s="1"/>
  <c r="G409" i="51"/>
  <c r="G63" i="51"/>
  <c r="H9" i="51"/>
  <c r="G280" i="51"/>
  <c r="H220" i="51"/>
  <c r="G220" i="51" s="1"/>
  <c r="D171" i="50"/>
  <c r="F8" i="50"/>
  <c r="E10" i="50"/>
  <c r="G8" i="49"/>
  <c r="F8" i="49" s="1"/>
  <c r="E8" i="48"/>
  <c r="D8" i="48" s="1"/>
  <c r="H305" i="46"/>
  <c r="P10" i="46"/>
  <c r="J242" i="46"/>
  <c r="R10" i="46"/>
  <c r="J10" i="46" s="1"/>
  <c r="H273" i="46"/>
  <c r="L10" i="46"/>
  <c r="H10" i="46" s="1"/>
  <c r="M10" i="46"/>
  <c r="I10" i="46" s="1"/>
  <c r="I11" i="46"/>
  <c r="E10" i="43"/>
  <c r="E8" i="43" s="1"/>
  <c r="G9" i="44"/>
  <c r="H638" i="44"/>
  <c r="G638" i="44" s="1"/>
  <c r="G640" i="44"/>
  <c r="G280" i="44"/>
  <c r="H220" i="44"/>
  <c r="G220" i="44" s="1"/>
  <c r="G769" i="44"/>
  <c r="H730" i="44"/>
  <c r="G730" i="44" s="1"/>
  <c r="G407" i="44"/>
  <c r="F8" i="43"/>
  <c r="D171" i="43"/>
  <c r="F161" i="42"/>
  <c r="G8" i="42"/>
  <c r="F8" i="42" s="1"/>
  <c r="D10" i="41"/>
  <c r="E8" i="41"/>
  <c r="D8" i="41" s="1"/>
  <c r="H273" i="40"/>
  <c r="P10" i="40"/>
  <c r="H10" i="40" s="1"/>
  <c r="G220" i="39"/>
  <c r="G639" i="39"/>
  <c r="H637" i="39"/>
  <c r="G637" i="39" s="1"/>
  <c r="G9" i="39"/>
  <c r="H527" i="39"/>
  <c r="G527" i="39" s="1"/>
  <c r="D12" i="38"/>
  <c r="E10" i="38"/>
  <c r="D171" i="38"/>
  <c r="F8" i="38"/>
  <c r="F171" i="32"/>
  <c r="D171" i="32" s="1"/>
  <c r="D53" i="30"/>
  <c r="F8" i="30"/>
  <c r="H9" i="34"/>
  <c r="G11" i="34"/>
  <c r="H527" i="34"/>
  <c r="G527" i="34" s="1"/>
  <c r="G529" i="34"/>
  <c r="H637" i="34"/>
  <c r="G637" i="34" s="1"/>
  <c r="G639" i="34"/>
  <c r="I8" i="34"/>
  <c r="D33" i="33"/>
  <c r="D27" i="33"/>
  <c r="E25" i="33"/>
  <c r="F8" i="32"/>
  <c r="E10" i="32"/>
  <c r="G8" i="31"/>
  <c r="F8" i="31" s="1"/>
  <c r="D10" i="30"/>
  <c r="E8" i="30"/>
  <c r="D8" i="30" s="1"/>
  <c r="J242" i="29"/>
  <c r="R10" i="29"/>
  <c r="J10" i="29" s="1"/>
  <c r="I305" i="29"/>
  <c r="Q10" i="29"/>
  <c r="H11" i="29"/>
  <c r="L10" i="29"/>
  <c r="H10" i="29" s="1"/>
  <c r="I273" i="27"/>
  <c r="M10" i="27"/>
  <c r="I305" i="27"/>
  <c r="Q10" i="27"/>
  <c r="J242" i="27"/>
  <c r="R10" i="27"/>
  <c r="J10" i="27" s="1"/>
  <c r="G11" i="27"/>
  <c r="K10" i="27"/>
  <c r="G10" i="27" s="1"/>
  <c r="K143" i="26"/>
  <c r="K145" i="26" s="1"/>
  <c r="Y8" i="26"/>
  <c r="I163" i="21"/>
  <c r="H143" i="21"/>
  <c r="H226" i="21"/>
  <c r="J90" i="21"/>
  <c r="L163" i="21"/>
  <c r="H163" i="21" s="1"/>
  <c r="K90" i="21"/>
  <c r="G90" i="21" s="1"/>
  <c r="J226" i="21"/>
  <c r="P10" i="21"/>
  <c r="Q90" i="21"/>
  <c r="Q10" i="21" s="1"/>
  <c r="K11" i="21"/>
  <c r="G217" i="21"/>
  <c r="N90" i="19"/>
  <c r="K11" i="19"/>
  <c r="G11" i="19" s="1"/>
  <c r="H131" i="19"/>
  <c r="G96" i="19"/>
  <c r="K90" i="19"/>
  <c r="G90" i="19" s="1"/>
  <c r="N305" i="19"/>
  <c r="J305" i="19" s="1"/>
  <c r="J307" i="19"/>
  <c r="G231" i="19"/>
  <c r="K212" i="19"/>
  <c r="G212" i="19" s="1"/>
  <c r="M212" i="19"/>
  <c r="I212" i="19" s="1"/>
  <c r="I214" i="19"/>
  <c r="I11" i="19"/>
  <c r="O10" i="19"/>
  <c r="H90" i="19"/>
  <c r="N11" i="21"/>
  <c r="J11" i="21" s="1"/>
  <c r="J13" i="21"/>
  <c r="O10" i="21"/>
  <c r="L242" i="21"/>
  <c r="H242" i="21" s="1"/>
  <c r="N212" i="21"/>
  <c r="J212" i="21" s="1"/>
  <c r="K163" i="21"/>
  <c r="G163" i="21" s="1"/>
  <c r="K242" i="21"/>
  <c r="G242" i="21" s="1"/>
  <c r="I131" i="21"/>
  <c r="H11" i="21"/>
  <c r="J217" i="21"/>
  <c r="H231" i="21"/>
  <c r="L212" i="21"/>
  <c r="H212" i="21" s="1"/>
  <c r="G11" i="21"/>
  <c r="L305" i="21"/>
  <c r="H305" i="21" s="1"/>
  <c r="H307" i="21"/>
  <c r="G307" i="21"/>
  <c r="K305" i="21"/>
  <c r="G305" i="21" s="1"/>
  <c r="J307" i="21"/>
  <c r="I115" i="21"/>
  <c r="M90" i="21"/>
  <c r="G214" i="21"/>
  <c r="K212" i="21"/>
  <c r="G212" i="21" s="1"/>
  <c r="H96" i="21"/>
  <c r="L90" i="21"/>
  <c r="H90" i="21" s="1"/>
  <c r="R242" i="21"/>
  <c r="J242" i="21" s="1"/>
  <c r="I217" i="21"/>
  <c r="M212" i="21"/>
  <c r="I212" i="21" s="1"/>
  <c r="I160" i="21"/>
  <c r="M143" i="21"/>
  <c r="I143" i="21" s="1"/>
  <c r="H294" i="21"/>
  <c r="L273" i="21"/>
  <c r="J305" i="21"/>
  <c r="I260" i="21"/>
  <c r="M242" i="21"/>
  <c r="I242" i="21" s="1"/>
  <c r="M11" i="21"/>
  <c r="I13" i="21"/>
  <c r="H163" i="19"/>
  <c r="J260" i="19"/>
  <c r="R242" i="19"/>
  <c r="H307" i="19"/>
  <c r="L305" i="19"/>
  <c r="H305" i="19" s="1"/>
  <c r="I307" i="19"/>
  <c r="Q305" i="19"/>
  <c r="H248" i="19"/>
  <c r="L242" i="19"/>
  <c r="H242" i="19" s="1"/>
  <c r="G294" i="19"/>
  <c r="K273" i="19"/>
  <c r="G273" i="19" s="1"/>
  <c r="G244" i="19"/>
  <c r="K242" i="19"/>
  <c r="K143" i="18"/>
  <c r="K145" i="18" s="1"/>
  <c r="Y8" i="18"/>
  <c r="I9" i="18"/>
  <c r="I8" i="18" s="1"/>
  <c r="I143" i="18" s="1"/>
  <c r="I145" i="18" s="1"/>
  <c r="E10" i="18"/>
  <c r="E9" i="18" s="1"/>
  <c r="E8" i="18" s="1"/>
  <c r="E143" i="18" s="1"/>
  <c r="E145" i="18" s="1"/>
  <c r="J24" i="18"/>
  <c r="F25" i="18"/>
  <c r="G423" i="17"/>
  <c r="I421" i="17"/>
  <c r="G421" i="17" s="1"/>
  <c r="G232" i="17"/>
  <c r="H220" i="17"/>
  <c r="G220" i="17" s="1"/>
  <c r="H604" i="17"/>
  <c r="G604" i="17" s="1"/>
  <c r="G610" i="17"/>
  <c r="H634" i="17"/>
  <c r="G636" i="17"/>
  <c r="H396" i="17"/>
  <c r="G398" i="17"/>
  <c r="H63" i="17"/>
  <c r="G73" i="17"/>
  <c r="G527" i="17"/>
  <c r="H525" i="17"/>
  <c r="G764" i="17"/>
  <c r="H762" i="17"/>
  <c r="H428" i="17"/>
  <c r="G430" i="17"/>
  <c r="I407" i="17"/>
  <c r="G409" i="17"/>
  <c r="H591" i="17"/>
  <c r="G591" i="17" s="1"/>
  <c r="G13" i="17"/>
  <c r="H543" i="17"/>
  <c r="G543" i="17" s="1"/>
  <c r="G98" i="17"/>
  <c r="G529" i="17"/>
  <c r="G11" i="17"/>
  <c r="G346" i="17"/>
  <c r="D12" i="16"/>
  <c r="F171" i="16"/>
  <c r="D173" i="16"/>
  <c r="E68" i="16"/>
  <c r="D68" i="16" s="1"/>
  <c r="F169" i="15"/>
  <c r="G161" i="15"/>
  <c r="F161" i="15" s="1"/>
  <c r="F100" i="15"/>
  <c r="G271" i="15"/>
  <c r="F271" i="15" s="1"/>
  <c r="G88" i="15"/>
  <c r="I220" i="14"/>
  <c r="G355" i="14"/>
  <c r="I353" i="14"/>
  <c r="G353" i="14" s="1"/>
  <c r="H63" i="14"/>
  <c r="G63" i="14" s="1"/>
  <c r="G73" i="14"/>
  <c r="D74" i="11"/>
  <c r="F74" i="11"/>
  <c r="G361" i="14"/>
  <c r="G96" i="14"/>
  <c r="G240" i="12"/>
  <c r="F240" i="12" s="1"/>
  <c r="F143" i="12"/>
  <c r="F141" i="12"/>
  <c r="F8" i="11"/>
  <c r="E127" i="13"/>
  <c r="D127" i="13" s="1"/>
  <c r="E142" i="13"/>
  <c r="D142" i="13" s="1"/>
  <c r="I9" i="14"/>
  <c r="G98" i="14"/>
  <c r="G11" i="14"/>
  <c r="G762" i="14"/>
  <c r="H723" i="14"/>
  <c r="G723" i="14" s="1"/>
  <c r="G786" i="14"/>
  <c r="H784" i="14"/>
  <c r="G784" i="14" s="1"/>
  <c r="G634" i="14"/>
  <c r="H632" i="14"/>
  <c r="G632" i="14" s="1"/>
  <c r="G545" i="14"/>
  <c r="H405" i="14"/>
  <c r="G407" i="14"/>
  <c r="H220" i="14"/>
  <c r="G232" i="14"/>
  <c r="H525" i="14"/>
  <c r="G525" i="14" s="1"/>
  <c r="I405" i="14"/>
  <c r="I8" i="14" s="1"/>
  <c r="D85" i="13"/>
  <c r="E83" i="13"/>
  <c r="D83" i="13" s="1"/>
  <c r="D70" i="13"/>
  <c r="E68" i="13"/>
  <c r="D68" i="13" s="1"/>
  <c r="D27" i="13"/>
  <c r="E25" i="13"/>
  <c r="D25" i="13" s="1"/>
  <c r="D95" i="13"/>
  <c r="E93" i="13"/>
  <c r="D93" i="13" s="1"/>
  <c r="F171" i="13"/>
  <c r="D173" i="13"/>
  <c r="D12" i="13"/>
  <c r="F20" i="12"/>
  <c r="G9" i="12"/>
  <c r="G210" i="12"/>
  <c r="F210" i="12" s="1"/>
  <c r="D13" i="11"/>
  <c r="E10" i="11"/>
  <c r="D23" i="11"/>
  <c r="E21" i="11"/>
  <c r="D21" i="11" s="1"/>
  <c r="I13" i="8"/>
  <c r="M11" i="8"/>
  <c r="L10" i="8"/>
  <c r="H10" i="8" s="1"/>
  <c r="N10" i="8"/>
  <c r="J305" i="8"/>
  <c r="F10" i="7"/>
  <c r="F9" i="7" s="1"/>
  <c r="F8" i="7" s="1"/>
  <c r="F143" i="7" s="1"/>
  <c r="F145" i="7" s="1"/>
  <c r="J9" i="7"/>
  <c r="J8" i="7" s="1"/>
  <c r="J143" i="7" s="1"/>
  <c r="J145" i="7" s="1"/>
  <c r="G10" i="7"/>
  <c r="G9" i="7" s="1"/>
  <c r="G8" i="7" s="1"/>
  <c r="G143" i="7" s="1"/>
  <c r="G145" i="7" s="1"/>
  <c r="K9" i="7"/>
  <c r="K8" i="7" s="1"/>
  <c r="K143" i="7" s="1"/>
  <c r="K145" i="7" s="1"/>
  <c r="M242" i="5"/>
  <c r="I242" i="5" s="1"/>
  <c r="J90" i="5"/>
  <c r="H13" i="5"/>
  <c r="L11" i="5"/>
  <c r="H11" i="5" s="1"/>
  <c r="G96" i="5"/>
  <c r="K90" i="5"/>
  <c r="I102" i="5"/>
  <c r="Q90" i="5"/>
  <c r="Q10" i="5" s="1"/>
  <c r="R10" i="5"/>
  <c r="J163" i="5"/>
  <c r="O90" i="5"/>
  <c r="O10" i="5" s="1"/>
  <c r="H102" i="5"/>
  <c r="P90" i="5"/>
  <c r="H90" i="5" s="1"/>
  <c r="H145" i="5"/>
  <c r="L143" i="5"/>
  <c r="H143" i="5" s="1"/>
  <c r="H307" i="5"/>
  <c r="L305" i="5"/>
  <c r="H305" i="5" s="1"/>
  <c r="G214" i="5"/>
  <c r="K212" i="5"/>
  <c r="G212" i="5" s="1"/>
  <c r="L212" i="5"/>
  <c r="H212" i="5" s="1"/>
  <c r="H214" i="5"/>
  <c r="M90" i="5"/>
  <c r="I90" i="5" s="1"/>
  <c r="I140" i="5"/>
  <c r="I145" i="5"/>
  <c r="M143" i="5"/>
  <c r="I143" i="5" s="1"/>
  <c r="G171" i="5"/>
  <c r="K163" i="5"/>
  <c r="G163" i="5" s="1"/>
  <c r="K242" i="5"/>
  <c r="G242" i="5" s="1"/>
  <c r="N242" i="5"/>
  <c r="J242" i="5" s="1"/>
  <c r="H256" i="5"/>
  <c r="L242" i="5"/>
  <c r="G294" i="5"/>
  <c r="K273" i="5"/>
  <c r="J305" i="5"/>
  <c r="I305" i="5"/>
  <c r="L273" i="5"/>
  <c r="H273" i="5" s="1"/>
  <c r="H294" i="5"/>
  <c r="G24" i="4"/>
  <c r="G9" i="4" s="1"/>
  <c r="G8" i="4" s="1"/>
  <c r="G143" i="4" s="1"/>
  <c r="G145" i="4" s="1"/>
  <c r="K9" i="4"/>
  <c r="K8" i="4" s="1"/>
  <c r="K143" i="4" s="1"/>
  <c r="K145" i="4" s="1"/>
  <c r="E25" i="4"/>
  <c r="I24" i="4"/>
  <c r="Y8" i="20" l="1"/>
  <c r="K143" i="20"/>
  <c r="K145" i="20" s="1"/>
  <c r="G90" i="5"/>
  <c r="G407" i="51"/>
  <c r="D24" i="20"/>
  <c r="D9" i="20" s="1"/>
  <c r="D8" i="20" s="1"/>
  <c r="D143" i="20" s="1"/>
  <c r="D145" i="20" s="1"/>
  <c r="H9" i="20"/>
  <c r="H8" i="20" s="1"/>
  <c r="H143" i="20" s="1"/>
  <c r="H145" i="20" s="1"/>
  <c r="G525" i="17"/>
  <c r="D24" i="7"/>
  <c r="D9" i="7" s="1"/>
  <c r="D8" i="7" s="1"/>
  <c r="D143" i="7" s="1"/>
  <c r="D145" i="7" s="1"/>
  <c r="H9" i="7"/>
  <c r="H8" i="7" s="1"/>
  <c r="H143" i="7" s="1"/>
  <c r="H145" i="7" s="1"/>
  <c r="H8" i="12"/>
  <c r="I10" i="29"/>
  <c r="J90" i="8"/>
  <c r="J10" i="8"/>
  <c r="D8" i="43"/>
  <c r="I10" i="27"/>
  <c r="J9" i="20"/>
  <c r="J8" i="20" s="1"/>
  <c r="J143" i="20" s="1"/>
  <c r="J145" i="20" s="1"/>
  <c r="F24" i="20"/>
  <c r="F9" i="20" s="1"/>
  <c r="F8" i="20" s="1"/>
  <c r="F143" i="20" s="1"/>
  <c r="F145" i="20" s="1"/>
  <c r="G405" i="14"/>
  <c r="M10" i="19"/>
  <c r="K10" i="8"/>
  <c r="G10" i="8" s="1"/>
  <c r="H8" i="57"/>
  <c r="G8" i="57" s="1"/>
  <c r="G9" i="57"/>
  <c r="D10" i="56"/>
  <c r="E8" i="56"/>
  <c r="D8" i="56" s="1"/>
  <c r="G407" i="54"/>
  <c r="G8" i="54"/>
  <c r="D10" i="53"/>
  <c r="E8" i="53"/>
  <c r="D8" i="53" s="1"/>
  <c r="G9" i="51"/>
  <c r="H8" i="51"/>
  <c r="G8" i="51" s="1"/>
  <c r="D10" i="50"/>
  <c r="E8" i="50"/>
  <c r="D8" i="50" s="1"/>
  <c r="D10" i="43"/>
  <c r="H8" i="44"/>
  <c r="G8" i="44" s="1"/>
  <c r="H8" i="39"/>
  <c r="G8" i="39" s="1"/>
  <c r="D10" i="38"/>
  <c r="E8" i="38"/>
  <c r="D8" i="38" s="1"/>
  <c r="H8" i="34"/>
  <c r="G8" i="34" s="1"/>
  <c r="G9" i="34"/>
  <c r="D25" i="33"/>
  <c r="E23" i="33"/>
  <c r="D10" i="32"/>
  <c r="E8" i="32"/>
  <c r="D8" i="32" s="1"/>
  <c r="N10" i="21"/>
  <c r="I90" i="21"/>
  <c r="J90" i="19"/>
  <c r="N10" i="19"/>
  <c r="R10" i="21"/>
  <c r="K10" i="21"/>
  <c r="G10" i="21" s="1"/>
  <c r="H273" i="21"/>
  <c r="L10" i="21"/>
  <c r="H10" i="21" s="1"/>
  <c r="I11" i="21"/>
  <c r="M10" i="21"/>
  <c r="I10" i="21" s="1"/>
  <c r="G242" i="19"/>
  <c r="K10" i="19"/>
  <c r="G10" i="19" s="1"/>
  <c r="R10" i="19"/>
  <c r="J242" i="19"/>
  <c r="I305" i="19"/>
  <c r="Q10" i="19"/>
  <c r="I10" i="19" s="1"/>
  <c r="L10" i="19"/>
  <c r="H10" i="19" s="1"/>
  <c r="F24" i="18"/>
  <c r="F9" i="18" s="1"/>
  <c r="F8" i="18" s="1"/>
  <c r="F143" i="18" s="1"/>
  <c r="F145" i="18" s="1"/>
  <c r="J9" i="18"/>
  <c r="J8" i="18" s="1"/>
  <c r="J143" i="18" s="1"/>
  <c r="J145" i="18" s="1"/>
  <c r="I405" i="17"/>
  <c r="I8" i="17" s="1"/>
  <c r="G407" i="17"/>
  <c r="G63" i="17"/>
  <c r="H9" i="17"/>
  <c r="G634" i="17"/>
  <c r="H632" i="17"/>
  <c r="G632" i="17" s="1"/>
  <c r="G762" i="17"/>
  <c r="H723" i="17"/>
  <c r="G723" i="17" s="1"/>
  <c r="G428" i="17"/>
  <c r="H405" i="17"/>
  <c r="G405" i="17" s="1"/>
  <c r="G396" i="17"/>
  <c r="H359" i="17"/>
  <c r="G359" i="17" s="1"/>
  <c r="F8" i="16"/>
  <c r="D171" i="16"/>
  <c r="E10" i="16"/>
  <c r="F88" i="15"/>
  <c r="G8" i="15"/>
  <c r="F8" i="15" s="1"/>
  <c r="G220" i="14"/>
  <c r="H9" i="14"/>
  <c r="G9" i="14" s="1"/>
  <c r="H8" i="14"/>
  <c r="G8" i="14" s="1"/>
  <c r="D171" i="13"/>
  <c r="F8" i="13"/>
  <c r="E10" i="13"/>
  <c r="G8" i="12"/>
  <c r="F8" i="12" s="1"/>
  <c r="F9" i="12"/>
  <c r="D10" i="11"/>
  <c r="E8" i="11"/>
  <c r="D8" i="11" s="1"/>
  <c r="I11" i="8"/>
  <c r="M10" i="8"/>
  <c r="I10" i="8" s="1"/>
  <c r="P10" i="5"/>
  <c r="M10" i="5"/>
  <c r="I10" i="5" s="1"/>
  <c r="N10" i="5"/>
  <c r="J10" i="5" s="1"/>
  <c r="G273" i="5"/>
  <c r="K10" i="5"/>
  <c r="G10" i="5" s="1"/>
  <c r="H242" i="5"/>
  <c r="L10" i="5"/>
  <c r="E24" i="4"/>
  <c r="E9" i="4" s="1"/>
  <c r="E8" i="4" s="1"/>
  <c r="E143" i="4" s="1"/>
  <c r="E145" i="4" s="1"/>
  <c r="I9" i="4"/>
  <c r="I8" i="4" s="1"/>
  <c r="I143" i="4" s="1"/>
  <c r="I145" i="4" s="1"/>
  <c r="J10" i="21" l="1"/>
  <c r="D10" i="33"/>
  <c r="C10" i="33" s="1"/>
  <c r="D23" i="33"/>
  <c r="J10" i="19"/>
  <c r="H8" i="17"/>
  <c r="G8" i="17" s="1"/>
  <c r="G9" i="17"/>
  <c r="D10" i="16"/>
  <c r="E8" i="16"/>
  <c r="D8" i="16" s="1"/>
  <c r="D10" i="13"/>
  <c r="E8" i="13"/>
  <c r="D8" i="13" s="1"/>
  <c r="H10" i="5"/>
</calcChain>
</file>

<file path=xl/sharedStrings.xml><?xml version="1.0" encoding="utf-8"?>
<sst xmlns="http://schemas.openxmlformats.org/spreadsheetml/2006/main" count="35888" uniqueCount="1563">
  <si>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</si>
  <si>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</si>
  <si>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</si>
  <si>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</si>
  <si>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</si>
  <si>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</si>
  <si>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</si>
  <si>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</si>
  <si>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</si>
  <si>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</si>
  <si>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</si>
  <si>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</si>
  <si>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</si>
  <si>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</si>
  <si>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</si>
  <si>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</si>
  <si>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</si>
  <si>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</si>
  <si>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</si>
  <si>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</si>
  <si>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</si>
  <si>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</si>
  <si>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</si>
  <si>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</si>
  <si>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</si>
  <si>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</si>
  <si>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</si>
  <si>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</si>
  <si>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</si>
  <si>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</si>
  <si>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</si>
  <si>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</si>
  <si>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</si>
  <si>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</si>
  <si>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</si>
  <si>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</si>
  <si>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</si>
  <si>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</si>
  <si>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</si>
  <si>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</si>
  <si>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</si>
  <si>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</si>
  <si>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</si>
  <si>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</si>
  <si>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</si>
  <si>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</si>
  <si>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</si>
  <si>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</si>
  <si>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</si>
  <si>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</si>
  <si>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</si>
  <si>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</si>
  <si>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</si>
  <si>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</si>
  <si>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</si>
  <si>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</si>
  <si>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</si>
  <si>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</si>
  <si>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</si>
  <si>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</si>
  <si>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</si>
  <si>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</si>
  <si>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</si>
  <si>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</si>
  <si>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</si>
  <si>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</si>
  <si>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</si>
  <si>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</si>
  <si>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</si>
  <si>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</si>
  <si>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</si>
  <si>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</si>
  <si>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</si>
  <si>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</si>
  <si>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</si>
  <si>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</si>
  <si>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</si>
  <si>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</si>
  <si>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</si>
  <si>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</si>
  <si>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</si>
  <si>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</si>
  <si>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</si>
  <si>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</si>
  <si>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</si>
  <si>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</si>
  <si>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</si>
  <si>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</si>
  <si>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</si>
  <si>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</si>
  <si>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</si>
  <si>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</si>
  <si>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</si>
  <si>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</si>
  <si>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</si>
  <si>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</si>
  <si>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</si>
  <si>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</si>
  <si>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</si>
  <si>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</si>
  <si>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</si>
  <si>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</si>
  <si>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</si>
  <si>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</si>
  <si>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</si>
  <si>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</si>
  <si>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</si>
  <si>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</si>
  <si>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</si>
  <si>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</si>
  <si>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</si>
  <si>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</si>
  <si>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</si>
  <si>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</si>
  <si>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</si>
  <si>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</si>
  <si>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</si>
  <si>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</si>
  <si>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</si>
  <si>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</si>
  <si>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</si>
  <si>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</si>
  <si>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</si>
  <si>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</si>
  <si>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</si>
  <si>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</si>
  <si>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</si>
  <si>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</si>
  <si>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</si>
  <si>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</si>
  <si>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</si>
  <si>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</si>
  <si>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</si>
  <si>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</si>
  <si>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</si>
  <si>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</si>
  <si>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</si>
  <si>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</si>
  <si>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</si>
  <si>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</si>
  <si>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</si>
  <si>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</si>
  <si>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</si>
  <si>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</si>
  <si>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</si>
  <si>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</si>
  <si>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</si>
  <si>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</si>
  <si>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</si>
  <si>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</si>
  <si>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</si>
  <si>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</si>
  <si>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</si>
  <si>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</si>
  <si>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</si>
  <si>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</si>
  <si>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</si>
  <si>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</si>
  <si>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</si>
  <si>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</si>
  <si>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</si>
  <si>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</si>
  <si>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</si>
  <si>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</si>
  <si>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</si>
  <si>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</si>
  <si>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</si>
  <si>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</si>
  <si>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</si>
  <si>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</si>
  <si>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</si>
  <si>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</si>
  <si>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</si>
  <si>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</si>
  <si>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</si>
  <si>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</si>
  <si>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</si>
  <si>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</si>
  <si>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</si>
  <si>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</si>
  <si>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</si>
  <si>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</si>
  <si>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</si>
  <si>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</si>
  <si>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</si>
  <si>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</si>
  <si>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</si>
  <si>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</si>
  <si>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</si>
  <si>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</si>
  <si>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</si>
  <si>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</si>
  <si>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</si>
  <si>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</si>
  <si>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</si>
  <si>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</si>
  <si>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</si>
  <si>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</si>
  <si>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</si>
  <si>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</si>
  <si>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</si>
  <si>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</si>
  <si>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</si>
  <si>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</si>
  <si>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</si>
  <si>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</si>
  <si>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</si>
  <si>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</si>
  <si>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</si>
  <si>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</si>
  <si>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</si>
  <si>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</si>
  <si>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</si>
  <si>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</si>
  <si>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</si>
  <si>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</si>
  <si>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</si>
  <si>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</si>
  <si>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</si>
  <si>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</si>
  <si>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</si>
  <si>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</si>
  <si>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</si>
  <si>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</si>
  <si>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</si>
  <si>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</si>
  <si>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</si>
  <si>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</si>
  <si>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</si>
  <si>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</si>
  <si>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</si>
  <si>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</si>
  <si>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</si>
  <si>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</si>
  <si>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</si>
  <si>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</si>
  <si>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</si>
  <si>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</si>
  <si>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</si>
  <si>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</si>
  <si>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</si>
  <si>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</si>
  <si>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</si>
  <si>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</si>
  <si>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</si>
  <si>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</si>
  <si>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</si>
  <si>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</si>
  <si>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</si>
  <si>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</si>
  <si>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</si>
  <si>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</si>
  <si>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</si>
  <si>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</si>
  <si>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</si>
  <si>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</si>
  <si>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</si>
  <si>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</si>
  <si>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</si>
  <si>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</si>
  <si>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</si>
  <si>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</si>
  <si>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</si>
  <si>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</si>
  <si>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</si>
  <si>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</si>
  <si>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</si>
  <si>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</si>
  <si>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</si>
  <si>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</si>
  <si>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</si>
  <si>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</si>
  <si>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</si>
  <si>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</si>
  <si>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</si>
  <si>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</si>
  <si>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</si>
  <si>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</si>
  <si>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</si>
  <si>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</si>
  <si>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</si>
  <si>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</si>
  <si>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</si>
  <si>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</si>
  <si>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</si>
  <si>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</si>
  <si>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</si>
  <si>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</si>
  <si>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</si>
  <si>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</si>
  <si>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</si>
  <si>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</si>
  <si>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</si>
  <si>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</si>
  <si>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</si>
  <si>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</si>
  <si>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</si>
  <si>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</si>
  <si>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</si>
  <si>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</si>
  <si>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</si>
  <si>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</si>
  <si>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</si>
  <si>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</si>
  <si>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</si>
  <si>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</si>
  <si>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</si>
  <si>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</si>
  <si>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</si>
  <si>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</si>
  <si>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</si>
  <si>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</si>
  <si>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</si>
  <si>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</si>
  <si>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</si>
  <si>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</si>
  <si>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</si>
  <si>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</si>
  <si>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</si>
  <si>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</si>
  <si>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</si>
  <si>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</si>
  <si>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</si>
  <si>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</si>
  <si>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</si>
  <si>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</si>
  <si>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</si>
  <si>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</si>
  <si>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</si>
  <si>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</si>
  <si>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</si>
  <si>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</si>
  <si>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</si>
  <si>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</si>
  <si>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</si>
  <si>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</si>
  <si>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</si>
  <si>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</si>
  <si>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</si>
  <si>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</si>
  <si>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</si>
  <si>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</si>
  <si>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</si>
  <si>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</si>
  <si>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</si>
  <si>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</si>
  <si>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</si>
  <si>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</si>
  <si>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</si>
  <si>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</si>
  <si>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</si>
  <si>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</si>
  <si>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</si>
  <si>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</si>
  <si>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</si>
  <si>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</si>
  <si>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</si>
  <si>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</si>
  <si>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</si>
  <si>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</si>
  <si>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</si>
  <si>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</si>
  <si>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</si>
  <si>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</si>
  <si>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</si>
  <si>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</si>
  <si>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</si>
  <si>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</si>
  <si>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</si>
  <si>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</si>
  <si>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</si>
  <si>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</si>
  <si>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</si>
  <si>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</si>
  <si>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</si>
  <si>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</si>
  <si>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</si>
  <si>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</si>
  <si>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</si>
  <si>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</si>
  <si>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</si>
  <si>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</si>
  <si>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</si>
  <si>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</si>
  <si>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</si>
  <si>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</si>
  <si>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</si>
  <si>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</si>
  <si>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</si>
  <si>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</si>
  <si>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</si>
  <si>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</si>
  <si>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</si>
  <si>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</si>
  <si>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</si>
  <si>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</si>
  <si>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</si>
  <si>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</si>
  <si>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</si>
  <si>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</si>
  <si>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</si>
  <si>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</si>
  <si>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</si>
  <si>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</si>
  <si>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</si>
  <si>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</si>
  <si>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</si>
  <si>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</si>
  <si>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</si>
  <si>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</si>
  <si>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</si>
  <si>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</si>
  <si>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</si>
  <si>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</si>
  <si>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</si>
  <si>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</si>
  <si>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</si>
  <si>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</si>
  <si>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</si>
  <si>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</si>
  <si>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</si>
  <si>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</si>
  <si>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</si>
  <si>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</si>
  <si>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</si>
  <si>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</si>
  <si>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</si>
  <si>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</si>
  <si>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</si>
  <si>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</si>
  <si>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</si>
  <si>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</si>
  <si>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</si>
  <si>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</si>
  <si>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</si>
  <si>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</si>
  <si>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</si>
  <si>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</si>
  <si>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</si>
  <si>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</si>
  <si>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</si>
  <si>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</si>
  <si>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</si>
  <si>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</si>
  <si>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</si>
  <si>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</si>
  <si>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</si>
  <si>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</si>
  <si>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</si>
  <si>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</si>
  <si>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</si>
  <si>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</si>
  <si>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</si>
  <si>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</si>
  <si>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</si>
  <si>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</si>
  <si>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</si>
  <si>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</si>
  <si>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</si>
  <si>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</si>
  <si>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</si>
  <si>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</si>
  <si>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</si>
  <si>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</si>
  <si>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</si>
  <si>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</si>
  <si>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</si>
  <si>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</si>
  <si>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</si>
  <si>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</si>
  <si>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</si>
  <si>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</si>
  <si>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</si>
  <si>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</si>
  <si>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</si>
  <si>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</si>
  <si>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</si>
  <si>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</si>
  <si>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</si>
  <si>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</si>
  <si>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</si>
  <si>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</si>
  <si>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</si>
  <si>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</si>
  <si>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</si>
  <si>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</si>
  <si>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</si>
  <si>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</si>
  <si>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</si>
  <si>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</si>
  <si>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</si>
  <si>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</si>
  <si>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</si>
  <si>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</si>
  <si>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</si>
  <si>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</si>
  <si>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</si>
  <si>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</si>
  <si>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</si>
  <si>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</si>
  <si>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</si>
  <si>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</si>
  <si>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</si>
  <si>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</si>
  <si>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</si>
  <si>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</si>
  <si>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</si>
  <si>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</si>
  <si>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</si>
  <si>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</si>
  <si>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</si>
  <si>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</si>
  <si>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</si>
  <si>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</si>
  <si>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</si>
  <si>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</si>
  <si>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</si>
  <si>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</si>
  <si>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</si>
  <si>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</si>
  <si>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</si>
  <si>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</si>
  <si>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</si>
  <si>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</si>
  <si>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</si>
  <si>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</si>
  <si>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</si>
  <si>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</si>
  <si>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</si>
  <si>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</si>
  <si>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</si>
  <si>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</si>
  <si>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</si>
  <si>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</si>
  <si>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</si>
  <si>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</si>
  <si>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</si>
  <si>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</si>
  <si>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</si>
  <si>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</si>
  <si>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</si>
  <si>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</si>
  <si>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</si>
  <si>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</si>
  <si>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</si>
  <si>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</si>
  <si>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</si>
  <si>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</si>
  <si>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</si>
  <si>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</si>
  <si>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</si>
  <si>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</si>
  <si>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</si>
  <si>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</si>
  <si>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</si>
  <si>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</si>
  <si>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</si>
  <si>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</si>
  <si>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</si>
  <si>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</si>
  <si>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</si>
  <si>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</si>
  <si>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</si>
  <si>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</si>
  <si>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</si>
  <si>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</si>
  <si>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</si>
  <si>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</si>
  <si>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</si>
  <si>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</si>
  <si>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</si>
  <si>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</si>
  <si>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</si>
  <si>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</si>
  <si>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</si>
  <si>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</si>
  <si>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</si>
  <si>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</si>
  <si>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</si>
  <si>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</si>
  <si>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</si>
  <si>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</si>
  <si>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</si>
  <si>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</si>
  <si>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</si>
  <si>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</si>
  <si>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</si>
  <si>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</si>
  <si>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</si>
  <si>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</si>
  <si>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</si>
  <si>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</si>
  <si>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</si>
  <si>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</si>
  <si>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</si>
  <si>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</si>
  <si>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</si>
  <si>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</si>
  <si>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</si>
  <si>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</si>
  <si>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</si>
  <si>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</si>
  <si>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</si>
  <si>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</si>
  <si>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</si>
  <si>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</si>
  <si>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</si>
  <si>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</si>
  <si>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</si>
  <si>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</si>
  <si>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</si>
  <si>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</si>
  <si>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</si>
  <si>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</si>
  <si>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</si>
  <si>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</si>
  <si>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</si>
  <si>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</si>
  <si>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</si>
  <si>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</si>
  <si>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</si>
  <si>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</si>
  <si>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</si>
  <si>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</si>
  <si>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</si>
  <si>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</si>
  <si>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</si>
  <si>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</si>
  <si>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</si>
  <si>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</si>
  <si>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</si>
  <si>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</si>
  <si>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</si>
  <si>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</si>
  <si>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</si>
  <si>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</si>
  <si>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</si>
  <si>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</si>
  <si>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</si>
  <si>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</si>
  <si>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</si>
  <si>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</si>
  <si>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</si>
  <si>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</si>
  <si>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</si>
  <si>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</si>
  <si>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</si>
  <si>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</si>
  <si>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</si>
  <si>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</si>
  <si>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</si>
  <si>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</si>
  <si>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</si>
  <si>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</si>
  <si>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</si>
  <si>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</si>
  <si>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</si>
  <si>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</si>
  <si>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</si>
  <si>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</si>
  <si>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</si>
  <si>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</si>
  <si>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</si>
  <si>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</si>
  <si>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</si>
  <si>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</si>
  <si>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</si>
  <si>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</si>
  <si>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</si>
  <si>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</si>
  <si>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</si>
  <si>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</si>
  <si>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</si>
  <si>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</si>
  <si>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</si>
  <si>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</si>
  <si>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</si>
  <si>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</si>
  <si>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</si>
  <si>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</si>
  <si>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</si>
  <si>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</si>
  <si>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</si>
  <si>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</si>
  <si>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</si>
  <si>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</si>
  <si>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</si>
  <si>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</si>
  <si>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</si>
  <si>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</si>
  <si>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</si>
  <si>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</si>
  <si>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</si>
  <si>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</si>
  <si>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</si>
  <si>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</si>
  <si>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</si>
  <si>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</si>
  <si>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</si>
  <si>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</si>
  <si>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</si>
  <si>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</si>
  <si>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</si>
  <si>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</si>
  <si>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</si>
  <si>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</si>
  <si>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</si>
  <si>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</si>
  <si>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</si>
  <si>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</si>
  <si>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</si>
  <si>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</si>
  <si>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</si>
  <si>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</si>
  <si>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</si>
  <si>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</si>
  <si>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</si>
  <si>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</si>
  <si>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</si>
  <si>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</si>
  <si>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</si>
  <si>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</si>
  <si>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</si>
  <si>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</si>
  <si>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</si>
  <si>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</si>
  <si>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</si>
  <si>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</si>
  <si>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</si>
  <si>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</si>
  <si>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</si>
  <si>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</si>
  <si>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</si>
  <si>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</si>
  <si>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</si>
  <si>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</si>
  <si>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</si>
  <si>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</si>
  <si>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</si>
  <si>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</si>
  <si>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</si>
  <si>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</si>
  <si>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</si>
  <si>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</si>
  <si>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</si>
  <si>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</si>
  <si>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</si>
  <si>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</si>
  <si>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</si>
  <si>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</si>
  <si>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</si>
  <si>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</si>
  <si>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</si>
  <si>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</si>
  <si>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</si>
  <si>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</si>
  <si>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</si>
  <si>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</si>
  <si>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</si>
  <si>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</si>
  <si>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</si>
  <si>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</si>
  <si>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</si>
  <si>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</si>
  <si>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</si>
  <si>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</si>
  <si>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</si>
  <si>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</si>
  <si>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</si>
  <si>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</si>
  <si>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</si>
  <si>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</si>
  <si>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</si>
  <si>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</si>
  <si>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</si>
  <si>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</si>
  <si>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</si>
  <si>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</si>
  <si>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</si>
  <si>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</si>
  <si>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</si>
  <si>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</si>
  <si>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</si>
  <si>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</si>
  <si>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</si>
  <si>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</si>
  <si>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</si>
  <si>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</si>
  <si>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</si>
  <si>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</si>
  <si>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</si>
  <si>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</si>
  <si>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</si>
  <si>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</si>
  <si>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</si>
  <si>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</si>
  <si>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</si>
  <si>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</si>
  <si>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</si>
  <si>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</si>
  <si>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</si>
  <si>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</si>
  <si>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</si>
  <si>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</si>
  <si>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</si>
  <si>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</si>
  <si>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</si>
  <si>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</si>
  <si>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</si>
  <si>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</si>
  <si>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</si>
  <si>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</si>
  <si>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</si>
  <si>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</si>
  <si>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</si>
  <si>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</si>
  <si>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</si>
  <si>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</si>
  <si>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</si>
  <si>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</si>
  <si>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</si>
  <si>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</si>
  <si>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</si>
  <si>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</si>
  <si>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</si>
  <si>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</si>
  <si>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</si>
  <si>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</si>
  <si>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</si>
  <si>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</si>
  <si>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</si>
  <si>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</si>
  <si>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</si>
  <si>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</si>
  <si>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</si>
  <si>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</si>
  <si>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</si>
  <si>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</si>
  <si>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</si>
  <si>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</si>
  <si>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</si>
  <si>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</si>
  <si>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</si>
  <si>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</si>
  <si>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</si>
  <si>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</si>
  <si>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</si>
  <si>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</si>
  <si>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</si>
  <si>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</si>
  <si>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</si>
  <si>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</si>
  <si>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</si>
  <si>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</si>
  <si>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</si>
  <si>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</si>
  <si>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</si>
  <si>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</si>
  <si>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</si>
  <si>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</si>
  <si>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</si>
  <si>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</si>
  <si>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</si>
  <si>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</si>
  <si>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</si>
  <si>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</si>
  <si>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</si>
  <si>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</si>
  <si>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</si>
  <si>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</si>
  <si>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</si>
  <si>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</si>
  <si>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</si>
  <si>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</si>
  <si>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</si>
  <si>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</si>
  <si>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</si>
  <si>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</si>
  <si>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</si>
  <si>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</si>
  <si>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</si>
  <si>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</si>
  <si>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</si>
  <si>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</si>
  <si>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</si>
  <si>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</si>
  <si>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</si>
  <si>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</si>
  <si>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</si>
  <si>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</si>
  <si>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</si>
  <si>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</si>
  <si>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</si>
  <si>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</si>
  <si>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</si>
  <si>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</si>
  <si>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</si>
  <si>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</si>
  <si>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</si>
  <si>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</si>
  <si>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</si>
  <si>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</si>
  <si>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</si>
  <si>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</si>
  <si>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</si>
  <si>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</si>
  <si>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</si>
  <si>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</si>
  <si>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</si>
  <si>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</si>
  <si>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</si>
  <si>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</si>
  <si>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</si>
  <si>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</si>
  <si>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</si>
  <si>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</si>
  <si>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</si>
  <si>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</si>
  <si>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</si>
  <si>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</si>
  <si>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</si>
  <si>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</si>
  <si>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</si>
  <si>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</si>
  <si>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</si>
  <si>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</si>
  <si>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</si>
  <si>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</si>
  <si>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</si>
  <si>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</si>
  <si>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</si>
  <si>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</si>
  <si>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</si>
  <si>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</si>
  <si>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</si>
  <si>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</si>
  <si>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</si>
  <si>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</si>
  <si>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</si>
  <si>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</si>
  <si>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</si>
  <si>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</si>
  <si>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</si>
  <si>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</si>
  <si>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</si>
  <si>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</si>
  <si>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</si>
  <si>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</si>
  <si>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</si>
  <si>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</si>
  <si>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</si>
  <si>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</si>
  <si>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</si>
  <si>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</si>
  <si>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</si>
  <si>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</si>
  <si>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</si>
  <si>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</si>
  <si>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</si>
  <si>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</si>
  <si>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</si>
  <si>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</si>
  <si>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</si>
  <si>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</si>
  <si>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</si>
  <si>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</si>
  <si>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</si>
  <si>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</si>
  <si>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</si>
  <si>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</si>
  <si>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</si>
  <si>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</si>
  <si>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</si>
  <si>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</si>
  <si>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</si>
  <si>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</si>
  <si>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</si>
  <si>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</si>
  <si>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</si>
  <si>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</si>
  <si>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</si>
  <si>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</si>
  <si>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</si>
  <si>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</si>
  <si>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</si>
  <si>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</si>
  <si>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</si>
  <si>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</si>
  <si>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</si>
  <si>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</si>
  <si>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</si>
  <si>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</si>
  <si>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</si>
  <si>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</si>
  <si>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</si>
  <si>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</si>
  <si>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</si>
  <si>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</si>
  <si>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</si>
  <si>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</si>
  <si>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</si>
  <si>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</si>
  <si>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</si>
  <si>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</si>
  <si>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</si>
  <si>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</si>
  <si>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</si>
  <si>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</si>
  <si>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</si>
  <si>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</si>
  <si>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</si>
  <si>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</si>
  <si>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</si>
  <si>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</si>
  <si>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</si>
  <si>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</si>
  <si>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</si>
  <si>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</si>
  <si>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</si>
  <si>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</si>
  <si>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</si>
  <si>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</si>
  <si>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</si>
  <si>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</si>
  <si>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</si>
  <si>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</si>
  <si>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</si>
  <si>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</si>
  <si>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</si>
  <si>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</si>
  <si>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</si>
  <si>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</si>
  <si>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</si>
  <si>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</si>
  <si>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</si>
  <si>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</si>
  <si>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</si>
  <si>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</si>
  <si>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</si>
  <si>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</si>
  <si>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</si>
  <si>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</si>
  <si>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</si>
  <si>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</si>
  <si>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</si>
  <si>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</si>
  <si>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</si>
  <si>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</si>
  <si>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</si>
  <si>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</si>
  <si>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</si>
  <si>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</si>
  <si>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</si>
  <si>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</si>
  <si>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</si>
  <si>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</si>
  <si>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</si>
  <si>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</si>
  <si>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</si>
  <si>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</si>
  <si>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</si>
  <si>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</si>
  <si>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</si>
  <si>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</si>
  <si>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</si>
  <si>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</si>
  <si>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</si>
  <si>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</si>
  <si>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</si>
  <si>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</si>
  <si>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</si>
  <si>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</si>
  <si>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</si>
  <si>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</si>
  <si>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</si>
  <si>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</si>
  <si>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</si>
  <si>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</si>
  <si>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</si>
  <si>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</si>
  <si>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</si>
  <si>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</si>
  <si>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</si>
  <si>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</si>
  <si>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</si>
  <si>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</si>
  <si>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</si>
  <si>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</si>
  <si>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</si>
  <si>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</si>
  <si>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</si>
  <si>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</si>
  <si>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</si>
  <si>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</si>
  <si>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</si>
  <si>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</si>
  <si>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</si>
  <si>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</si>
  <si>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</si>
  <si>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</si>
  <si>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</si>
  <si>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</si>
  <si>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</si>
  <si>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</si>
  <si>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</si>
  <si>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</si>
  <si>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</si>
  <si>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</si>
  <si>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</si>
  <si>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</si>
  <si>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</si>
  <si>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</si>
  <si>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</si>
  <si>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</si>
  <si>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</si>
  <si>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</si>
  <si>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</si>
  <si>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</si>
  <si>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</si>
  <si>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</si>
  <si>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</si>
  <si>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</si>
  <si>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</si>
  <si>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</si>
  <si>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</si>
  <si>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</si>
  <si>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</si>
  <si>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</si>
  <si>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</si>
  <si>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</si>
  <si>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</si>
  <si>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</si>
  <si>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</si>
  <si>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</si>
  <si>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</si>
  <si>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</si>
  <si>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</si>
  <si>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</si>
  <si>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</si>
  <si>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</si>
  <si>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</si>
  <si>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</si>
  <si>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</si>
  <si>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</si>
  <si>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</si>
  <si>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</si>
  <si>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</si>
  <si>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</si>
  <si>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</si>
  <si>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</si>
  <si>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</si>
  <si>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</si>
  <si>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</si>
  <si>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</si>
  <si>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</si>
  <si>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</si>
  <si>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</si>
  <si>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</si>
  <si>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</si>
  <si>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</si>
  <si>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</si>
  <si>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</si>
  <si>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</si>
  <si>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</si>
  <si>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</si>
  <si>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</si>
  <si>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</si>
  <si>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</si>
  <si>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</si>
  <si>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</si>
  <si>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</si>
  <si>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</si>
  <si>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</si>
  <si>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</si>
  <si>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</si>
  <si>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</si>
  <si>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</si>
  <si>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</si>
  <si>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</si>
  <si>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</si>
  <si>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</si>
  <si>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</si>
  <si>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</si>
  <si>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</si>
  <si>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</si>
  <si>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</si>
  <si>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</si>
  <si>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</si>
  <si>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</si>
  <si>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</si>
  <si>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</si>
  <si>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</si>
  <si>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</si>
  <si>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</si>
  <si>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</si>
  <si>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</si>
  <si>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</si>
  <si>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</si>
  <si>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</si>
  <si>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</si>
  <si>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</si>
  <si>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</si>
  <si>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</si>
  <si>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</si>
  <si>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</si>
  <si>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</si>
  <si>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</si>
  <si>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</si>
  <si>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</si>
  <si>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</si>
  <si>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</si>
  <si>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</si>
  <si>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</si>
  <si>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</si>
  <si>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</si>
  <si>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</si>
  <si>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</si>
  <si>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</si>
  <si>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</si>
  <si>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</si>
  <si>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</si>
  <si>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</si>
  <si>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</si>
  <si>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</si>
  <si>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</si>
  <si>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</si>
  <si>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</si>
  <si>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</si>
  <si>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</si>
  <si>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</si>
  <si>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</si>
  <si>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</si>
  <si>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</si>
  <si>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</si>
  <si>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</si>
  <si>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</si>
  <si>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</si>
  <si>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</si>
  <si>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</si>
  <si>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</si>
  <si>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</si>
  <si>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</si>
  <si>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</si>
  <si>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</si>
  <si>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</si>
  <si>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</si>
  <si>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</si>
  <si>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</si>
  <si>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</si>
  <si>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</si>
  <si>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</si>
  <si>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</si>
  <si>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</si>
  <si>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</si>
  <si>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</si>
  <si>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</si>
  <si>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</si>
  <si>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</si>
  <si>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</si>
  <si>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</si>
  <si>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</si>
  <si>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</si>
  <si>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</si>
  <si>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</si>
  <si>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</si>
  <si>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</si>
  <si>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</si>
  <si>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</si>
  <si>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</si>
  <si>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</si>
  <si>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</si>
  <si>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</si>
  <si>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</si>
  <si>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</si>
  <si>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</si>
  <si>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</si>
  <si>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</si>
  <si>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</si>
  <si>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</si>
  <si>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</si>
  <si>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</si>
  <si>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</si>
  <si>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</si>
  <si>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</si>
  <si>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</si>
  <si>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</si>
  <si>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</si>
  <si>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</si>
  <si>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</si>
  <si>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</si>
  <si>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</si>
  <si>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</si>
  <si>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</si>
  <si>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</si>
  <si>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</si>
  <si>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</si>
  <si>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</si>
  <si>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</si>
  <si>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</si>
  <si>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</si>
  <si>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</si>
  <si>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</si>
  <si>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</si>
  <si>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</si>
  <si>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</si>
  <si>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</si>
  <si>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</si>
  <si>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</si>
  <si>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</si>
  <si>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</si>
  <si>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</si>
  <si>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</si>
  <si>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</si>
  <si>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</si>
  <si>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</si>
  <si>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</si>
  <si>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</si>
  <si>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</si>
  <si>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</si>
  <si>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</si>
  <si>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</si>
  <si>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</si>
  <si>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</si>
  <si>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</si>
  <si>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</si>
  <si>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</si>
  <si>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</si>
  <si>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</si>
  <si>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</si>
  <si>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</si>
  <si>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</si>
  <si>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</si>
  <si>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</si>
  <si>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</si>
  <si>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</si>
  <si>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</si>
  <si>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</si>
  <si>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</si>
  <si>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</si>
  <si>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</si>
  <si>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</si>
  <si>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</si>
  <si>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</si>
  <si>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</si>
  <si>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</si>
  <si>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</si>
  <si>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</si>
  <si>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</si>
  <si>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</si>
  <si>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</si>
  <si>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</si>
  <si>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</si>
  <si>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</si>
  <si>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</si>
  <si>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</si>
  <si>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</si>
  <si>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</si>
  <si>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</si>
  <si>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</si>
  <si>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</si>
  <si>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</si>
  <si>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</si>
  <si>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</si>
  <si>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</si>
  <si>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</si>
  <si>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</si>
  <si>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</si>
  <si>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</si>
  <si>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</si>
  <si>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</si>
  <si>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</si>
  <si>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</si>
  <si>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</si>
  <si>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</si>
  <si>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</si>
  <si>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</si>
  <si>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</si>
  <si>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</si>
  <si>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</si>
  <si>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</si>
  <si>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</si>
  <si>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</si>
  <si>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</si>
  <si>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</si>
  <si>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</si>
  <si>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</si>
  <si>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</si>
  <si>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</si>
  <si>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</si>
  <si>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</si>
  <si>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</si>
  <si>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</si>
  <si>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</si>
  <si>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</si>
  <si>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</si>
  <si>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</si>
  <si>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</si>
  <si>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</si>
  <si>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</si>
  <si>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</si>
  <si>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</si>
  <si>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</si>
  <si>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</si>
  <si>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</si>
  <si>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</si>
  <si>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</si>
  <si>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</si>
  <si>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</si>
  <si>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</si>
  <si>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</si>
  <si>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</si>
  <si>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</si>
  <si>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</si>
  <si>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</si>
  <si>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</si>
  <si>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</si>
  <si>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</si>
  <si>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</si>
  <si>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</si>
  <si>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</si>
  <si>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</si>
  <si>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</si>
  <si>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</si>
  <si>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</si>
  <si>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</si>
  <si>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</si>
  <si>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</si>
  <si>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</si>
  <si>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</si>
  <si>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</si>
  <si>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</si>
  <si>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</si>
  <si>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</si>
  <si>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</si>
  <si>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</si>
  <si>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</si>
  <si>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</si>
  <si>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</si>
  <si>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</si>
  <si>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</si>
  <si>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</si>
  <si>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</si>
  <si>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</si>
  <si>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</si>
  <si>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</si>
  <si>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</si>
  <si>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</si>
  <si>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</si>
  <si>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</si>
  <si>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</si>
  <si>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</si>
  <si>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</si>
  <si>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</si>
  <si>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</si>
  <si>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</si>
  <si>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</si>
  <si>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</si>
  <si>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</si>
  <si>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</si>
  <si>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</si>
  <si>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</si>
  <si>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</si>
  <si>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</si>
  <si>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</si>
  <si>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</si>
  <si>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</si>
  <si>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</si>
  <si>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</si>
  <si>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</si>
  <si>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</si>
  <si>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</si>
  <si>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</si>
  <si>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</si>
  <si>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</si>
  <si>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</si>
  <si>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</si>
  <si>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</si>
  <si>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</si>
  <si>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</si>
  <si>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</si>
  <si>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</si>
  <si>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</si>
  <si>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</si>
  <si>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</si>
  <si>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</si>
  <si>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</si>
  <si>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</si>
  <si>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</si>
  <si>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</si>
  <si>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</si>
  <si>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</si>
  <si>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</si>
  <si>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</si>
  <si>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</si>
  <si>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</si>
  <si>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</si>
  <si>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</si>
  <si>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</si>
  <si>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</si>
  <si>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</si>
  <si>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</si>
  <si>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</si>
  <si>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</si>
  <si>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</si>
  <si>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</si>
  <si>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</si>
  <si>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</si>
  <si>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</si>
  <si>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</si>
  <si>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</si>
  <si>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</si>
  <si>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</si>
  <si>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</si>
  <si>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</si>
  <si>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</si>
  <si>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</si>
  <si>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</si>
  <si>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</si>
  <si>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</si>
  <si>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</si>
  <si>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</si>
  <si>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</si>
  <si>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</si>
  <si>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</si>
  <si>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</si>
  <si>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</si>
  <si>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</si>
  <si>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</si>
  <si>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</si>
  <si>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</si>
  <si>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</si>
  <si>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</si>
  <si>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</si>
  <si>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</si>
  <si>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</si>
  <si>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</si>
  <si>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</si>
  <si>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</si>
  <si>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</si>
  <si>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</si>
  <si>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</si>
  <si>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</si>
  <si>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</si>
  <si>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</si>
  <si>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</si>
  <si>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r>
      <t xml:space="preserve"> Ստեփանավան  համայնքի ղեկավարի     »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</si>
  <si>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                                                                                                                                Ստեփանավան   համայնքի ղեկավարի  &lt;&lt;  &gt;&gt;   հունիսի  2025թ.  Թիվ                 որոշման      </t>
  </si>
  <si>
    <t>34273,2մասնակցային բյուջետավորում</t>
  </si>
  <si>
    <r>
      <t xml:space="preserve"> Ստեփանավան  համայնքի ղեկավարի     &lt;&lt;  &gt;&gt; 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</si>
  <si>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>Հավելված</t>
  </si>
  <si>
    <r>
      <t>______________</t>
    </r>
    <r>
      <rPr>
        <b/>
        <u/>
        <sz val="14"/>
        <rFont val="GHEA Grapalat"/>
        <family val="3"/>
      </rPr>
      <t>_Լոռու_</t>
    </r>
    <r>
      <rPr>
        <b/>
        <sz val="14"/>
        <rFont val="GHEA Grapalat"/>
        <family val="3"/>
      </rPr>
      <t xml:space="preserve">____________________________  </t>
    </r>
    <r>
      <rPr>
        <b/>
        <sz val="16"/>
        <rFont val="GHEA Grapalat"/>
        <family val="3"/>
      </rPr>
      <t xml:space="preserve">ՄԱՐԶԻ  </t>
    </r>
  </si>
  <si>
    <t xml:space="preserve">                              (մարզի անվանումը)</t>
  </si>
  <si>
    <r>
      <t>_________________</t>
    </r>
    <r>
      <rPr>
        <b/>
        <u/>
        <sz val="14"/>
        <rFont val="GHEA Grapalat"/>
        <family val="3"/>
      </rPr>
      <t>Ստեփանավան</t>
    </r>
    <r>
      <rPr>
        <b/>
        <sz val="14"/>
        <rFont val="GHEA Grapalat"/>
        <family val="3"/>
      </rPr>
      <t xml:space="preserve">____________________   </t>
    </r>
    <r>
      <rPr>
        <b/>
        <sz val="16"/>
        <rFont val="GHEA Grapalat"/>
        <family val="3"/>
      </rPr>
      <t>ՀԱՄԱՅՆՔԻ</t>
    </r>
  </si>
  <si>
    <t xml:space="preserve">           (քաղաքային, գյուղական, թաղային համայնքի անվանումը)</t>
  </si>
  <si>
    <t>2025  Թ Վ Ա Կ Ա Ն Ի    Բ Յ ՈՒ Ջ Ե</t>
  </si>
  <si>
    <r>
      <t>Հաստատված է ___</t>
    </r>
    <r>
      <rPr>
        <b/>
        <u/>
        <sz val="14"/>
        <rFont val="GHEA Grapalat"/>
        <family val="3"/>
      </rPr>
      <t>_Ստեփանավան</t>
    </r>
    <r>
      <rPr>
        <b/>
        <sz val="14"/>
        <rFont val="GHEA Grapalat"/>
        <family val="3"/>
      </rPr>
      <t xml:space="preserve">___________________ համայնքի </t>
    </r>
  </si>
  <si>
    <t>(քաղաքային, գյուղական, թաղային համայնքի անվանումը)</t>
  </si>
  <si>
    <t>(ամիս ամսաթիվ)</t>
  </si>
  <si>
    <t xml:space="preserve">_______________________________________________________  </t>
  </si>
  <si>
    <t>(համայնքի բյուջեն սպասարկող տեղական գանձապետական բաժանմունքի անվանումը)</t>
  </si>
  <si>
    <r>
      <t>ՀԱՄԱՅՆՔԻ ՂԵԿԱՎԱՐ՝ ______________</t>
    </r>
    <r>
      <rPr>
        <b/>
        <u/>
        <sz val="16"/>
        <rFont val="GHEA Grapalat"/>
        <family val="3"/>
      </rPr>
      <t>_</t>
    </r>
    <r>
      <rPr>
        <b/>
        <sz val="16"/>
        <rFont val="GHEA Grapalat"/>
        <family val="3"/>
      </rPr>
      <t>_____</t>
    </r>
    <r>
      <rPr>
        <b/>
        <u/>
        <sz val="16"/>
        <rFont val="GHEA Grapalat"/>
        <family val="3"/>
      </rPr>
      <t>Ա. Գրիգորյան</t>
    </r>
  </si>
  <si>
    <t>(Անուն, հայրանուն, ազգանուն)</t>
  </si>
  <si>
    <r>
      <t xml:space="preserve">ավագանու    2025   թվականի </t>
    </r>
    <r>
      <rPr>
        <b/>
        <u/>
        <sz val="14"/>
        <rFont val="GHEA Grapalat"/>
        <family val="3"/>
      </rPr>
      <t xml:space="preserve">_սեպտեմբերի 11__ </t>
    </r>
    <r>
      <rPr>
        <b/>
        <sz val="14"/>
        <rFont val="GHEA Grapalat"/>
        <family val="3"/>
      </rPr>
      <t xml:space="preserve">ի  N  72  - Ն  որոշմամբ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</si>
</sst>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5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  <font>
      <b/>
      <u/>
      <sz val="12"/>
      <name val="GHEA Grapalat"/>
      <family val="3"/>
    </font>
    <font>
      <b/>
      <sz val="14"/>
      <name val="GHEA Grapalat"/>
      <family val="3"/>
    </font>
    <font>
      <b/>
      <sz val="16"/>
      <name val="GHEA Grapalat"/>
      <family val="3"/>
    </font>
    <font>
      <sz val="14"/>
      <name val="GHEA Grapalat"/>
      <family val="3"/>
    </font>
    <font>
      <b/>
      <u/>
      <sz val="16"/>
      <name val="GHEA Grapalat"/>
      <family val="3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313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/>
    </xf>
    <xf numFmtId="0" fontId="3" fillId="2" borderId="0" xfId="14" applyFont="1" applyFill="1" applyAlignment="1">
      <alignment vertical="center" wrapText="1"/>
    </xf>
    <xf numFmtId="0" fontId="70" fillId="0" borderId="0" xfId="14" applyFont="1" applyAlignment="1">
      <alignment horizontal="right"/>
    </xf>
    <xf numFmtId="0" fontId="122" fillId="0" borderId="0" xfId="14"/>
    <xf numFmtId="0" fontId="145" fillId="0" borderId="0" xfId="14" applyFont="1" applyAlignment="1">
      <alignment horizontal="right"/>
    </xf>
    <xf numFmtId="0" fontId="70" fillId="0" borderId="0" xfId="14" applyFont="1"/>
    <xf numFmtId="0" fontId="72" fillId="0" borderId="0" xfId="14" applyFont="1"/>
    <xf numFmtId="0" fontId="146" fillId="0" borderId="0" xfId="14" applyFont="1" applyAlignment="1">
      <alignment horizontal="center"/>
    </xf>
    <xf numFmtId="0" fontId="146" fillId="0" borderId="0" xfId="14" applyFont="1"/>
    <xf numFmtId="0" fontId="42" fillId="0" borderId="0" xfId="14" applyFont="1"/>
    <xf numFmtId="0" fontId="42" fillId="0" borderId="0" xfId="14" applyFont="1" applyAlignment="1">
      <alignment horizontal="center"/>
    </xf>
    <xf numFmtId="0" fontId="147" fillId="2" borderId="0" xfId="14" applyFont="1" applyFill="1" applyAlignment="1">
      <alignment horizontal="center"/>
    </xf>
    <xf numFmtId="0" fontId="148" fillId="0" borderId="0" xfId="14" applyFont="1"/>
    <xf numFmtId="0" fontId="147" fillId="0" borderId="0" xfId="14" applyFont="1"/>
    <xf numFmtId="0" fontId="77" fillId="0" borderId="0" xfId="14" applyFont="1" applyAlignment="1">
      <alignment horizontal="center"/>
    </xf>
    <xf numFmtId="0" fontId="150" fillId="0" borderId="0" xfId="14" applyFont="1" applyAlignment="1">
      <alignment horizontal="center"/>
    </xf>
    <xf numFmtId="0" fontId="39" fillId="2" borderId="0" xfId="14" applyFont="1" applyFill="1" applyBorder="1" applyAlignment="1">
      <alignment horizontal="center"/>
    </xf>
    <xf numFmtId="0" fontId="39" fillId="2" borderId="0" xfId="14" applyFont="1" applyFill="1" applyBorder="1" applyAlignment="1">
      <alignment horizontal="center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wrapText="1"/>
    </xf>
    <xf numFmtId="0" fontId="37" fillId="0" borderId="0" xfId="14" applyFont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0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0" xfId="14" applyFont="1" applyAlignment="1">
      <alignment horizontal="right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63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61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/>
      <sheetData sheetId="8"/>
      <sheetData sheetId="9"/>
      <sheetData sheetId="10">
        <row r="32">
          <cell r="F32">
            <v>246480.7303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807.3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6500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3"/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2535.7260000000001</v>
          </cell>
        </row>
        <row r="35">
          <cell r="F35">
            <v>0</v>
          </cell>
        </row>
        <row r="65">
          <cell r="F65">
            <v>986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1549.7260000000001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32270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32270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93567.1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92107.1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1460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33947.199999999997</v>
          </cell>
        </row>
        <row r="104">
          <cell r="F104">
            <v>33947.199999999997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16000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3000</v>
          </cell>
          <cell r="J127">
            <v>3000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10878.822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8378.8220000000001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46.491999999999997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87943.167300000001</v>
          </cell>
        </row>
        <row r="140">
          <cell r="O140">
            <v>147000</v>
          </cell>
        </row>
        <row r="141">
          <cell r="K141">
            <v>55960.39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>
        <row r="23">
          <cell r="E23">
            <v>5409.3303000000014</v>
          </cell>
        </row>
      </sheetData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O140">
            <v>100000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  <cell r="G32">
            <v>63947.5</v>
          </cell>
          <cell r="H32">
            <v>128902</v>
          </cell>
          <cell r="I32">
            <v>178747.606</v>
          </cell>
          <cell r="J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  <cell r="G32">
            <v>1000</v>
          </cell>
          <cell r="H32">
            <v>7748.6</v>
          </cell>
          <cell r="I32">
            <v>11846.5</v>
          </cell>
          <cell r="J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F104">
            <v>33527.199999999997</v>
          </cell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  <cell r="G32">
            <v>1000</v>
          </cell>
          <cell r="H32">
            <v>4500</v>
          </cell>
          <cell r="I32">
            <v>5000</v>
          </cell>
          <cell r="J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  <cell r="G32">
            <v>1200</v>
          </cell>
          <cell r="H32">
            <v>5250</v>
          </cell>
          <cell r="I32">
            <v>13864.103999999999</v>
          </cell>
          <cell r="J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110648.29999999999</v>
          </cell>
          <cell r="I32">
            <v>166845.30000000002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115996.4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>
        <row r="23">
          <cell r="E23">
            <v>5409.3303000000014</v>
          </cell>
          <cell r="F23">
            <v>177670.43770000001</v>
          </cell>
        </row>
      </sheetData>
      <sheetData sheetId="8"/>
      <sheetData sheetId="9"/>
      <sheetData sheetId="10">
        <row r="32">
          <cell r="F32">
            <v>244330.7303</v>
          </cell>
          <cell r="G32">
            <v>63947.5</v>
          </cell>
          <cell r="H32">
            <v>129402</v>
          </cell>
          <cell r="I32">
            <v>179247.606</v>
          </cell>
          <cell r="J32">
            <v>244330.7303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/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477917.57900000003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1">
          <cell r="G151">
            <v>9000</v>
          </cell>
          <cell r="H151">
            <v>9000</v>
          </cell>
          <cell r="I151">
            <v>65500</v>
          </cell>
          <cell r="J151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  <cell r="G32">
            <v>1000</v>
          </cell>
          <cell r="H32">
            <v>7748.6</v>
          </cell>
          <cell r="I32">
            <v>12846.5</v>
          </cell>
          <cell r="J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33797.199999999997</v>
          </cell>
          <cell r="G32">
            <v>7816.2</v>
          </cell>
          <cell r="H32">
            <v>16765.5</v>
          </cell>
          <cell r="I32">
            <v>25334.799999999999</v>
          </cell>
          <cell r="J32">
            <v>33797.199999999997</v>
          </cell>
        </row>
        <row r="104">
          <cell r="F104">
            <v>33797.199999999997</v>
          </cell>
          <cell r="G104">
            <v>7816.2</v>
          </cell>
          <cell r="H104">
            <v>16765.5</v>
          </cell>
          <cell r="I104">
            <v>25334.799999999999</v>
          </cell>
          <cell r="J104">
            <v>33797.199999999997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  <cell r="G32">
            <v>7947</v>
          </cell>
          <cell r="H32">
            <v>17812</v>
          </cell>
          <cell r="I32">
            <v>22060</v>
          </cell>
          <cell r="J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15500</v>
          </cell>
          <cell r="G32">
            <v>1000</v>
          </cell>
          <cell r="H32">
            <v>8000</v>
          </cell>
          <cell r="I32">
            <v>10500</v>
          </cell>
          <cell r="J32">
            <v>15500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2500</v>
          </cell>
          <cell r="J127">
            <v>2500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181304.40299999999</v>
          </cell>
          <cell r="J150">
            <v>181304.40299999999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16588.547999999999</v>
          </cell>
          <cell r="G32">
            <v>1200</v>
          </cell>
          <cell r="H32">
            <v>7250</v>
          </cell>
          <cell r="I32">
            <v>15864.103999999999</v>
          </cell>
          <cell r="J32">
            <v>16588.547999999999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14088.547999999999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  <cell r="G32">
            <v>650</v>
          </cell>
          <cell r="H32">
            <v>920</v>
          </cell>
          <cell r="I32">
            <v>1500</v>
          </cell>
          <cell r="J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111648.29999999999</v>
          </cell>
          <cell r="I32">
            <v>167845.30000000002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117996.4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3000</v>
          </cell>
          <cell r="I32">
            <v>3000</v>
          </cell>
          <cell r="J32">
            <v>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87943.167300000001</v>
          </cell>
        </row>
        <row r="140">
          <cell r="L140">
            <v>50000</v>
          </cell>
          <cell r="M140">
            <v>110000</v>
          </cell>
          <cell r="N140">
            <v>147000</v>
          </cell>
          <cell r="O140">
            <v>147000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  <cell r="H10">
            <v>1626818.318</v>
          </cell>
          <cell r="I10">
            <v>2141985.2930000001</v>
          </cell>
          <cell r="J10">
            <v>2454246.8772999998</v>
          </cell>
          <cell r="K10">
            <v>297385.924</v>
          </cell>
          <cell r="L10">
            <v>622569.97400000005</v>
          </cell>
          <cell r="M10">
            <v>882639.59400000004</v>
          </cell>
          <cell r="N10">
            <v>1094721.1783</v>
          </cell>
          <cell r="O10">
            <v>741900.41599999997</v>
          </cell>
          <cell r="P10">
            <v>1114248.344</v>
          </cell>
          <cell r="Q10">
            <v>1406345.699</v>
          </cell>
          <cell r="R10">
            <v>1506525.699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4" t="s">
        <v>165</v>
      </c>
      <c r="C1" s="2134"/>
      <c r="D1" s="2134"/>
      <c r="E1" s="2134"/>
      <c r="F1" s="2134"/>
      <c r="G1" s="2134"/>
      <c r="H1" s="2134"/>
      <c r="I1" s="2134"/>
      <c r="J1" s="2134"/>
      <c r="K1" s="2134"/>
      <c r="L1" s="2134"/>
      <c r="M1" s="2134"/>
      <c r="N1" s="2134"/>
      <c r="O1" s="2134"/>
      <c r="P1" s="2134"/>
      <c r="Q1" s="2134"/>
      <c r="R1" s="2134"/>
    </row>
    <row r="2" spans="1:22" ht="12" customHeight="1">
      <c r="A2" s="130"/>
      <c r="B2" s="2135"/>
      <c r="C2" s="2135"/>
      <c r="D2" s="2135"/>
      <c r="E2" s="2135"/>
      <c r="F2" s="2135"/>
      <c r="G2" s="2135"/>
      <c r="H2" s="2135"/>
      <c r="I2" s="2135"/>
      <c r="J2" s="2135"/>
      <c r="K2" s="2135"/>
      <c r="L2" s="2135"/>
      <c r="M2" s="2135"/>
      <c r="N2" s="2135"/>
      <c r="O2" s="2135"/>
      <c r="P2" s="2135"/>
      <c r="Q2" s="2135"/>
      <c r="R2" s="2135"/>
    </row>
    <row r="3" spans="1:22" ht="12" customHeight="1">
      <c r="A3" s="2135" t="s">
        <v>565</v>
      </c>
      <c r="B3" s="2135"/>
      <c r="C3" s="2135"/>
      <c r="D3" s="2135"/>
      <c r="E3" s="2135"/>
      <c r="F3" s="2135"/>
      <c r="G3" s="2135"/>
      <c r="H3" s="2135"/>
      <c r="I3" s="2135"/>
      <c r="J3" s="2135"/>
      <c r="K3" s="2135"/>
      <c r="L3" s="2135"/>
      <c r="M3" s="2135"/>
      <c r="N3" s="2135"/>
      <c r="O3" s="2135"/>
      <c r="P3" s="2135"/>
      <c r="Q3" s="2135"/>
      <c r="R3" s="2135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36" t="s">
        <v>167</v>
      </c>
      <c r="C5" s="2136"/>
      <c r="D5" s="2136"/>
      <c r="E5" s="2136"/>
      <c r="F5" s="2136"/>
      <c r="G5" s="2136"/>
      <c r="H5" s="2136"/>
      <c r="I5" s="2136"/>
      <c r="J5" s="2136"/>
      <c r="K5" s="2136"/>
      <c r="L5" s="2136"/>
      <c r="M5" s="2136"/>
      <c r="N5" s="2136"/>
      <c r="O5" s="2136"/>
      <c r="P5" s="2136"/>
      <c r="Q5" s="2136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37" t="s">
        <v>168</v>
      </c>
      <c r="O6" s="2137"/>
      <c r="P6" s="2137"/>
      <c r="Q6" s="2137"/>
      <c r="R6" s="2137"/>
    </row>
    <row r="7" spans="1:22" ht="21" customHeight="1">
      <c r="A7" s="2138" t="s">
        <v>169</v>
      </c>
      <c r="B7" s="2140" t="s">
        <v>170</v>
      </c>
      <c r="C7" s="2142" t="s">
        <v>171</v>
      </c>
      <c r="D7" s="2144" t="s">
        <v>172</v>
      </c>
      <c r="E7" s="2146" t="s">
        <v>173</v>
      </c>
      <c r="F7" s="2132" t="s">
        <v>174</v>
      </c>
      <c r="G7" s="2133" t="s">
        <v>175</v>
      </c>
      <c r="H7" s="2133"/>
      <c r="I7" s="2133"/>
      <c r="J7" s="2133"/>
      <c r="K7" s="2133" t="s">
        <v>176</v>
      </c>
      <c r="L7" s="2133"/>
      <c r="M7" s="2133"/>
      <c r="N7" s="2133"/>
      <c r="O7" s="2133" t="s">
        <v>177</v>
      </c>
      <c r="P7" s="2133"/>
      <c r="Q7" s="2133"/>
      <c r="R7" s="2133"/>
    </row>
    <row r="8" spans="1:22" ht="30.75" customHeight="1" thickBot="1">
      <c r="A8" s="2139"/>
      <c r="B8" s="2141"/>
      <c r="C8" s="2143"/>
      <c r="D8" s="2145"/>
      <c r="E8" s="2147"/>
      <c r="F8" s="2132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3" t="s">
        <v>671</v>
      </c>
      <c r="B1" s="2193"/>
      <c r="C1" s="2193"/>
      <c r="D1" s="2193"/>
      <c r="E1" s="2193"/>
      <c r="F1" s="2193"/>
      <c r="G1" s="2193"/>
      <c r="H1" s="2193"/>
    </row>
    <row r="2" spans="1:11" s="562" customFormat="1" ht="36" customHeight="1">
      <c r="A2" s="2194" t="s">
        <v>672</v>
      </c>
      <c r="B2" s="2194"/>
      <c r="C2" s="2194"/>
      <c r="D2" s="2194"/>
      <c r="E2" s="2194"/>
      <c r="F2" s="2194"/>
      <c r="G2" s="2194"/>
      <c r="H2" s="2194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87" t="s">
        <v>169</v>
      </c>
      <c r="B5" s="2195" t="s">
        <v>170</v>
      </c>
      <c r="C5" s="2197" t="s">
        <v>171</v>
      </c>
      <c r="D5" s="2199" t="s">
        <v>172</v>
      </c>
      <c r="E5" s="2201" t="s">
        <v>173</v>
      </c>
      <c r="F5" s="2203" t="s">
        <v>674</v>
      </c>
      <c r="G5" s="2204" t="s">
        <v>675</v>
      </c>
      <c r="H5" s="2204"/>
    </row>
    <row r="6" spans="1:11" s="572" customFormat="1" ht="43.5" customHeight="1" thickBot="1">
      <c r="A6" s="2188"/>
      <c r="B6" s="2196"/>
      <c r="C6" s="2198"/>
      <c r="D6" s="2200"/>
      <c r="E6" s="2202"/>
      <c r="F6" s="2203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78" t="s">
        <v>981</v>
      </c>
      <c r="B1" s="2178"/>
      <c r="C1" s="2178"/>
      <c r="D1" s="2178"/>
      <c r="E1" s="2178"/>
      <c r="F1" s="2178"/>
      <c r="G1" s="2178"/>
      <c r="H1" s="2178"/>
      <c r="I1" s="2178"/>
    </row>
    <row r="2" spans="1:14" ht="31.5" customHeight="1">
      <c r="A2" s="2179" t="s">
        <v>982</v>
      </c>
      <c r="B2" s="2179"/>
      <c r="C2" s="2179"/>
      <c r="D2" s="2179"/>
      <c r="E2" s="2179"/>
      <c r="F2" s="2179"/>
      <c r="G2" s="2179"/>
      <c r="H2" s="2179"/>
      <c r="I2" s="2179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80" t="s">
        <v>169</v>
      </c>
      <c r="B5" s="2181" t="s">
        <v>984</v>
      </c>
      <c r="C5" s="2182" t="s">
        <v>171</v>
      </c>
      <c r="D5" s="2182" t="s">
        <v>172</v>
      </c>
      <c r="E5" s="2183" t="s">
        <v>985</v>
      </c>
      <c r="F5" s="812"/>
      <c r="G5" s="2180" t="s">
        <v>986</v>
      </c>
      <c r="H5" s="2184" t="s">
        <v>675</v>
      </c>
      <c r="I5" s="2184"/>
    </row>
    <row r="6" spans="1:14" s="815" customFormat="1" ht="44.25" customHeight="1">
      <c r="A6" s="2180"/>
      <c r="B6" s="2181"/>
      <c r="C6" s="2182"/>
      <c r="D6" s="2182"/>
      <c r="E6" s="2183"/>
      <c r="F6" s="812"/>
      <c r="G6" s="2180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85" t="s">
        <v>687</v>
      </c>
      <c r="B1" s="2185"/>
      <c r="C1" s="2185"/>
      <c r="D1" s="2185"/>
      <c r="E1" s="2185"/>
      <c r="F1" s="2185"/>
    </row>
    <row r="2" spans="1:9" s="488" customFormat="1" ht="31.5" customHeight="1">
      <c r="A2" s="2186" t="s">
        <v>688</v>
      </c>
      <c r="B2" s="2186"/>
      <c r="C2" s="2186"/>
      <c r="D2" s="2186"/>
      <c r="E2" s="2186"/>
      <c r="F2" s="2186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87" t="s">
        <v>169</v>
      </c>
      <c r="B5" s="628" t="s">
        <v>690</v>
      </c>
      <c r="C5" s="629"/>
      <c r="D5" s="2189" t="s">
        <v>572</v>
      </c>
      <c r="E5" s="2191" t="s">
        <v>191</v>
      </c>
      <c r="F5" s="2192"/>
    </row>
    <row r="6" spans="1:9" s="488" customFormat="1" ht="33" customHeight="1" thickBot="1">
      <c r="A6" s="2188"/>
      <c r="B6" s="630" t="s">
        <v>691</v>
      </c>
      <c r="C6" s="631" t="s">
        <v>692</v>
      </c>
      <c r="D6" s="2190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3" t="s">
        <v>671</v>
      </c>
      <c r="B1" s="2193"/>
      <c r="C1" s="2193"/>
      <c r="D1" s="2193"/>
      <c r="E1" s="2193"/>
      <c r="F1" s="2193"/>
      <c r="G1" s="2193"/>
      <c r="H1" s="2193"/>
    </row>
    <row r="2" spans="1:11" s="562" customFormat="1" ht="36" customHeight="1">
      <c r="A2" s="2194" t="s">
        <v>672</v>
      </c>
      <c r="B2" s="2194"/>
      <c r="C2" s="2194"/>
      <c r="D2" s="2194"/>
      <c r="E2" s="2194"/>
      <c r="F2" s="2194"/>
      <c r="G2" s="2194"/>
      <c r="H2" s="2194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87" t="s">
        <v>169</v>
      </c>
      <c r="B5" s="2195" t="s">
        <v>170</v>
      </c>
      <c r="C5" s="2197" t="s">
        <v>171</v>
      </c>
      <c r="D5" s="2199" t="s">
        <v>172</v>
      </c>
      <c r="E5" s="2201" t="s">
        <v>173</v>
      </c>
      <c r="F5" s="2203" t="s">
        <v>674</v>
      </c>
      <c r="G5" s="2204" t="s">
        <v>675</v>
      </c>
      <c r="H5" s="2204"/>
    </row>
    <row r="6" spans="1:11" s="572" customFormat="1" ht="43.5" customHeight="1" thickBot="1">
      <c r="A6" s="2188"/>
      <c r="B6" s="2196"/>
      <c r="C6" s="2198"/>
      <c r="D6" s="2200"/>
      <c r="E6" s="2202"/>
      <c r="F6" s="2203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205" t="s">
        <v>569</v>
      </c>
      <c r="B1" s="2205"/>
      <c r="C1" s="2205"/>
      <c r="D1" s="2205"/>
      <c r="E1" s="2205"/>
      <c r="F1" s="2205"/>
    </row>
    <row r="2" spans="1:11" s="489" customFormat="1" ht="18" customHeight="1">
      <c r="A2" s="2206" t="s">
        <v>570</v>
      </c>
      <c r="B2" s="2206"/>
      <c r="C2" s="2206"/>
      <c r="D2" s="2206"/>
      <c r="E2" s="2206"/>
      <c r="F2" s="2206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207" t="s">
        <v>3</v>
      </c>
      <c r="B5" s="2207" t="s">
        <v>4</v>
      </c>
      <c r="C5" s="2207" t="s">
        <v>5</v>
      </c>
      <c r="D5" s="2207" t="s">
        <v>572</v>
      </c>
      <c r="E5" s="496" t="s">
        <v>191</v>
      </c>
      <c r="F5" s="496"/>
    </row>
    <row r="6" spans="1:11" s="497" customFormat="1" ht="57.75" customHeight="1">
      <c r="A6" s="2208"/>
      <c r="B6" s="2208"/>
      <c r="C6" s="2208"/>
      <c r="D6" s="2208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4" t="s">
        <v>165</v>
      </c>
      <c r="C1" s="2134"/>
      <c r="D1" s="2134"/>
      <c r="E1" s="2134"/>
      <c r="F1" s="2134"/>
      <c r="G1" s="2134"/>
      <c r="H1" s="2134"/>
      <c r="I1" s="2134"/>
      <c r="J1" s="2134"/>
      <c r="K1" s="2134"/>
      <c r="L1" s="2134"/>
      <c r="M1" s="2134"/>
      <c r="N1" s="2134"/>
      <c r="O1" s="2134"/>
      <c r="P1" s="2134"/>
      <c r="Q1" s="2134"/>
      <c r="R1" s="2134"/>
    </row>
    <row r="2" spans="1:22" ht="12" customHeight="1">
      <c r="A2" s="130"/>
      <c r="B2" s="2135"/>
      <c r="C2" s="2135"/>
      <c r="D2" s="2135"/>
      <c r="E2" s="2135"/>
      <c r="F2" s="2135"/>
      <c r="G2" s="2135"/>
      <c r="H2" s="2135"/>
      <c r="I2" s="2135"/>
      <c r="J2" s="2135"/>
      <c r="K2" s="2135"/>
      <c r="L2" s="2135"/>
      <c r="M2" s="2135"/>
      <c r="N2" s="2135"/>
      <c r="O2" s="2135"/>
      <c r="P2" s="2135"/>
      <c r="Q2" s="2135"/>
      <c r="R2" s="2135"/>
    </row>
    <row r="3" spans="1:22" ht="12" customHeight="1">
      <c r="A3" s="2135" t="s">
        <v>1052</v>
      </c>
      <c r="B3" s="2135"/>
      <c r="C3" s="2135"/>
      <c r="D3" s="2135"/>
      <c r="E3" s="2135"/>
      <c r="F3" s="2135"/>
      <c r="G3" s="2135"/>
      <c r="H3" s="2135"/>
      <c r="I3" s="2135"/>
      <c r="J3" s="2135"/>
      <c r="K3" s="2135"/>
      <c r="L3" s="2135"/>
      <c r="M3" s="2135"/>
      <c r="N3" s="2135"/>
      <c r="O3" s="2135"/>
      <c r="P3" s="2135"/>
      <c r="Q3" s="2135"/>
      <c r="R3" s="2135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36" t="s">
        <v>167</v>
      </c>
      <c r="C5" s="2136"/>
      <c r="D5" s="2136"/>
      <c r="E5" s="2136"/>
      <c r="F5" s="2136"/>
      <c r="G5" s="2136"/>
      <c r="H5" s="2136"/>
      <c r="I5" s="2136"/>
      <c r="J5" s="2136"/>
      <c r="K5" s="2136"/>
      <c r="L5" s="2136"/>
      <c r="M5" s="2136"/>
      <c r="N5" s="2136"/>
      <c r="O5" s="2136"/>
      <c r="P5" s="2136"/>
      <c r="Q5" s="2136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37" t="s">
        <v>168</v>
      </c>
      <c r="O6" s="2137"/>
      <c r="P6" s="2137"/>
      <c r="Q6" s="2137"/>
      <c r="R6" s="2137"/>
    </row>
    <row r="7" spans="1:22" ht="21" customHeight="1">
      <c r="A7" s="2138" t="s">
        <v>169</v>
      </c>
      <c r="B7" s="2140" t="s">
        <v>170</v>
      </c>
      <c r="C7" s="2142" t="s">
        <v>171</v>
      </c>
      <c r="D7" s="2144" t="s">
        <v>172</v>
      </c>
      <c r="E7" s="2146" t="s">
        <v>173</v>
      </c>
      <c r="F7" s="2132" t="s">
        <v>174</v>
      </c>
      <c r="G7" s="2133" t="s">
        <v>175</v>
      </c>
      <c r="H7" s="2133"/>
      <c r="I7" s="2133"/>
      <c r="J7" s="2133"/>
      <c r="K7" s="2133" t="s">
        <v>176</v>
      </c>
      <c r="L7" s="2133"/>
      <c r="M7" s="2133"/>
      <c r="N7" s="2133"/>
      <c r="O7" s="2133" t="s">
        <v>177</v>
      </c>
      <c r="P7" s="2133"/>
      <c r="Q7" s="2133"/>
      <c r="R7" s="2133"/>
    </row>
    <row r="8" spans="1:22" ht="30.75" customHeight="1" thickBot="1">
      <c r="A8" s="2139"/>
      <c r="B8" s="2141"/>
      <c r="C8" s="2143"/>
      <c r="D8" s="2145"/>
      <c r="E8" s="2147"/>
      <c r="F8" s="2132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48" t="s">
        <v>0</v>
      </c>
      <c r="B1" s="2148"/>
      <c r="C1" s="2148"/>
      <c r="D1" s="2148"/>
      <c r="E1" s="2148"/>
      <c r="F1" s="2148"/>
      <c r="G1" s="2148"/>
      <c r="H1" s="2148"/>
      <c r="I1" s="2148"/>
      <c r="J1" s="2148"/>
      <c r="K1" s="2148"/>
      <c r="L1" s="2148"/>
      <c r="M1" s="2148"/>
      <c r="N1" s="2148"/>
      <c r="O1" s="2148"/>
    </row>
    <row r="2" spans="1:25" s="1" customFormat="1" ht="15" customHeight="1">
      <c r="A2" s="2149" t="s">
        <v>1051</v>
      </c>
      <c r="B2" s="2149"/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</row>
    <row r="3" spans="1:25" s="1" customFormat="1" ht="18" customHeight="1">
      <c r="A3" s="2150" t="s">
        <v>1</v>
      </c>
      <c r="B3" s="2150"/>
      <c r="C3" s="2150"/>
      <c r="D3" s="2150"/>
      <c r="E3" s="2150"/>
      <c r="F3" s="2150"/>
      <c r="G3" s="2150"/>
      <c r="H3" s="2150"/>
      <c r="I3" s="2150"/>
      <c r="J3" s="2150"/>
      <c r="K3" s="2150"/>
      <c r="L3" s="2150"/>
      <c r="M3" s="2150"/>
      <c r="N3" s="2150"/>
      <c r="O3" s="2150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51" t="s">
        <v>3</v>
      </c>
      <c r="B5" s="2152" t="s">
        <v>4</v>
      </c>
      <c r="C5" s="2152" t="s">
        <v>5</v>
      </c>
      <c r="D5" s="2153" t="s">
        <v>6</v>
      </c>
      <c r="E5" s="2153"/>
      <c r="F5" s="2153"/>
      <c r="G5" s="2153"/>
      <c r="H5" s="2153" t="s">
        <v>7</v>
      </c>
      <c r="I5" s="2153"/>
      <c r="J5" s="2153"/>
      <c r="K5" s="2154"/>
      <c r="L5" s="2153" t="s">
        <v>8</v>
      </c>
      <c r="M5" s="2153"/>
      <c r="N5" s="2153"/>
      <c r="O5" s="2153"/>
      <c r="P5" s="8"/>
    </row>
    <row r="6" spans="1:25">
      <c r="A6" s="2151"/>
      <c r="B6" s="2152"/>
      <c r="C6" s="2152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"/>
  <sheetViews>
    <sheetView topLeftCell="A10" zoomScale="150" workbookViewId="0">
      <selection activeCell="D189" sqref="D189"/>
    </sheetView>
  </sheetViews>
  <sheetFormatPr defaultRowHeight="11.2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225" t="s">
        <v>1116</v>
      </c>
      <c r="B1" s="2225"/>
      <c r="C1" s="2225"/>
      <c r="D1" s="2225"/>
      <c r="E1" s="2225"/>
      <c r="F1" s="2225"/>
      <c r="G1" s="2225"/>
      <c r="H1" s="2225"/>
      <c r="I1" s="2225"/>
      <c r="J1" s="2225"/>
      <c r="K1" s="2225"/>
      <c r="L1" s="2225"/>
      <c r="M1" s="2225"/>
      <c r="N1" s="2225"/>
    </row>
    <row r="2" spans="1:14">
      <c r="A2" s="2210" t="s">
        <v>1117</v>
      </c>
      <c r="B2" s="2210"/>
      <c r="C2" s="2210"/>
      <c r="D2" s="2210"/>
      <c r="E2" s="2210"/>
      <c r="F2" s="2210"/>
      <c r="G2" s="2210"/>
      <c r="H2" s="2210"/>
      <c r="I2" s="2210"/>
      <c r="J2" s="2210"/>
      <c r="K2" s="2210"/>
      <c r="L2" s="2210"/>
      <c r="M2" s="2210"/>
      <c r="N2" s="2210"/>
    </row>
    <row r="3" spans="1:14">
      <c r="A3" s="2210" t="s">
        <v>1118</v>
      </c>
      <c r="B3" s="2210"/>
      <c r="C3" s="2210"/>
      <c r="D3" s="2210"/>
      <c r="E3" s="2210"/>
      <c r="F3" s="2210"/>
      <c r="G3" s="2210"/>
      <c r="H3" s="2210"/>
      <c r="I3" s="2210"/>
      <c r="J3" s="2210"/>
      <c r="K3" s="2210"/>
      <c r="L3" s="2210"/>
      <c r="M3" s="2210"/>
      <c r="N3" s="2210"/>
    </row>
    <row r="4" spans="1:14">
      <c r="A4" s="2210" t="s">
        <v>1119</v>
      </c>
      <c r="B4" s="2210"/>
      <c r="C4" s="2210"/>
      <c r="D4" s="2210"/>
      <c r="E4" s="2210"/>
      <c r="F4" s="2210"/>
      <c r="G4" s="2210"/>
      <c r="H4" s="2210"/>
      <c r="I4" s="2210"/>
      <c r="J4" s="2210"/>
      <c r="K4" s="2210"/>
      <c r="L4" s="2210"/>
      <c r="M4" s="2210"/>
      <c r="N4" s="2210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226" t="s">
        <v>1138</v>
      </c>
      <c r="C15" s="2227"/>
      <c r="D15" s="2211" t="s">
        <v>1139</v>
      </c>
      <c r="E15" s="2226" t="s">
        <v>1140</v>
      </c>
      <c r="F15" s="2228"/>
      <c r="G15" s="2227"/>
      <c r="H15" s="2211" t="s">
        <v>1141</v>
      </c>
      <c r="I15" s="1182" t="s">
        <v>1142</v>
      </c>
      <c r="J15" s="1182" t="s">
        <v>1143</v>
      </c>
      <c r="K15" s="2211" t="s">
        <v>1144</v>
      </c>
      <c r="L15" s="2226" t="s">
        <v>1145</v>
      </c>
      <c r="M15" s="2227"/>
      <c r="N15" s="2211" t="s">
        <v>1146</v>
      </c>
    </row>
    <row r="16" spans="1:14" ht="12" customHeight="1">
      <c r="A16" s="1183" t="s">
        <v>1147</v>
      </c>
      <c r="B16" s="2214"/>
      <c r="C16" s="2216"/>
      <c r="D16" s="2213"/>
      <c r="E16" s="2214" t="s">
        <v>1148</v>
      </c>
      <c r="F16" s="2215"/>
      <c r="G16" s="2216"/>
      <c r="H16" s="2213"/>
      <c r="I16" s="1184" t="s">
        <v>1149</v>
      </c>
      <c r="J16" s="1184" t="s">
        <v>1150</v>
      </c>
      <c r="K16" s="2213"/>
      <c r="L16" s="2214" t="s">
        <v>1151</v>
      </c>
      <c r="M16" s="2216"/>
      <c r="N16" s="2213"/>
    </row>
    <row r="17" spans="1:14" ht="9" customHeight="1">
      <c r="A17" s="1185"/>
      <c r="B17" s="2214"/>
      <c r="C17" s="2216"/>
      <c r="D17" s="2213"/>
      <c r="E17" s="2217"/>
      <c r="F17" s="2218"/>
      <c r="G17" s="2219"/>
      <c r="H17" s="2213"/>
      <c r="I17" s="1186"/>
      <c r="J17" s="1184" t="s">
        <v>1152</v>
      </c>
      <c r="K17" s="2213"/>
      <c r="L17" s="2214" t="s">
        <v>1153</v>
      </c>
      <c r="M17" s="2216"/>
      <c r="N17" s="2213"/>
    </row>
    <row r="18" spans="1:14" ht="9" customHeight="1">
      <c r="A18" s="1185"/>
      <c r="B18" s="2214"/>
      <c r="C18" s="2216"/>
      <c r="D18" s="2213"/>
      <c r="E18" s="2217"/>
      <c r="F18" s="2218"/>
      <c r="G18" s="2219"/>
      <c r="H18" s="2213"/>
      <c r="I18" s="1186"/>
      <c r="J18" s="1186"/>
      <c r="K18" s="2213"/>
      <c r="L18" s="2214" t="s">
        <v>1154</v>
      </c>
      <c r="M18" s="2216"/>
      <c r="N18" s="2213"/>
    </row>
    <row r="19" spans="1:14" ht="7.5" customHeight="1">
      <c r="A19" s="1185"/>
      <c r="B19" s="2223"/>
      <c r="C19" s="2224"/>
      <c r="D19" s="2213"/>
      <c r="E19" s="2220"/>
      <c r="F19" s="2221"/>
      <c r="G19" s="2222"/>
      <c r="H19" s="2213"/>
      <c r="I19" s="1186"/>
      <c r="J19" s="1186"/>
      <c r="K19" s="2213"/>
      <c r="L19" s="2223" t="s">
        <v>1155</v>
      </c>
      <c r="M19" s="2224"/>
      <c r="N19" s="2213"/>
    </row>
    <row r="20" spans="1:14" ht="22.5">
      <c r="A20" s="1185"/>
      <c r="B20" s="2211" t="s">
        <v>691</v>
      </c>
      <c r="C20" s="2211" t="s">
        <v>1147</v>
      </c>
      <c r="D20" s="2213"/>
      <c r="E20" s="2211" t="s">
        <v>1156</v>
      </c>
      <c r="F20" s="2211" t="s">
        <v>1157</v>
      </c>
      <c r="G20" s="2211" t="s">
        <v>1158</v>
      </c>
      <c r="H20" s="2213"/>
      <c r="I20" s="1186"/>
      <c r="J20" s="1186"/>
      <c r="K20" s="2213"/>
      <c r="L20" s="2211" t="s">
        <v>1107</v>
      </c>
      <c r="M20" s="1182" t="s">
        <v>1159</v>
      </c>
      <c r="N20" s="2213"/>
    </row>
    <row r="21" spans="1:14" ht="33" customHeight="1">
      <c r="A21" s="1187"/>
      <c r="B21" s="2212"/>
      <c r="C21" s="2212"/>
      <c r="D21" s="2212"/>
      <c r="E21" s="2212"/>
      <c r="F21" s="2212"/>
      <c r="G21" s="2212"/>
      <c r="H21" s="2212"/>
      <c r="I21" s="1188"/>
      <c r="J21" s="1188"/>
      <c r="K21" s="2212"/>
      <c r="L21" s="2212"/>
      <c r="M21" s="1189" t="s">
        <v>1160</v>
      </c>
      <c r="N21" s="2212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209" t="s">
        <v>1432</v>
      </c>
      <c r="B178" s="2209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210" t="s">
        <v>1433</v>
      </c>
      <c r="B192" s="2210"/>
      <c r="C192" s="2210"/>
      <c r="D192" s="2210"/>
      <c r="E192" s="2210"/>
      <c r="F192" s="2210"/>
      <c r="G192" s="2210"/>
      <c r="H192" s="2210"/>
      <c r="I192" s="2210"/>
      <c r="J192" s="2210"/>
      <c r="K192" s="2210"/>
      <c r="L192" s="2210"/>
      <c r="M192" s="2210"/>
      <c r="N192" s="2210"/>
    </row>
    <row r="193" spans="1:14">
      <c r="A193" s="2210"/>
      <c r="B193" s="2210"/>
      <c r="C193" s="2210"/>
      <c r="D193" s="2210"/>
      <c r="E193" s="2210"/>
      <c r="F193" s="2210"/>
      <c r="G193" s="2210"/>
      <c r="H193" s="2210"/>
      <c r="I193" s="2210"/>
      <c r="J193" s="2210"/>
      <c r="K193" s="2210"/>
      <c r="L193" s="2210"/>
      <c r="M193" s="2210"/>
      <c r="N193" s="2210"/>
    </row>
    <row r="194" spans="1:14">
      <c r="A194" s="2210" t="s">
        <v>1434</v>
      </c>
      <c r="B194" s="2210"/>
      <c r="C194" s="2210"/>
      <c r="D194" s="2210"/>
      <c r="E194" s="2210"/>
      <c r="F194" s="2210"/>
      <c r="G194" s="2210"/>
      <c r="H194" s="2210"/>
      <c r="I194" s="2210"/>
      <c r="J194" s="2210"/>
      <c r="K194" s="2210"/>
      <c r="L194" s="2210"/>
      <c r="M194" s="2210"/>
      <c r="N194" s="2210"/>
    </row>
    <row r="195" spans="1:14">
      <c r="A195" s="2209"/>
      <c r="B195" s="2209"/>
      <c r="C195" s="2209"/>
      <c r="D195" s="2209"/>
      <c r="E195" s="2209"/>
      <c r="F195" s="2209"/>
      <c r="G195" s="2209"/>
      <c r="H195" s="2209"/>
      <c r="I195" s="2209"/>
      <c r="J195" s="2209"/>
      <c r="K195" s="2209"/>
      <c r="L195" s="2209"/>
      <c r="M195" s="2209"/>
      <c r="N195" s="2209"/>
    </row>
    <row r="196" spans="1:14">
      <c r="A196" s="2209" t="s">
        <v>1435</v>
      </c>
      <c r="B196" s="2209"/>
      <c r="C196" s="2209"/>
      <c r="D196" s="2209"/>
      <c r="E196" s="2209"/>
      <c r="F196" s="2209"/>
      <c r="G196" s="2209"/>
      <c r="H196" s="2209"/>
      <c r="I196" s="2209"/>
      <c r="J196" s="2209"/>
      <c r="K196" s="2209"/>
      <c r="L196" s="2209"/>
      <c r="M196" s="2209"/>
      <c r="N196" s="2209"/>
    </row>
    <row r="197" spans="1:14">
      <c r="A197" s="2209" t="s">
        <v>1436</v>
      </c>
      <c r="B197" s="2209"/>
      <c r="C197" s="2209"/>
      <c r="D197" s="2209"/>
      <c r="E197" s="2209"/>
      <c r="F197" s="2209"/>
      <c r="G197" s="2209"/>
      <c r="H197" s="2209"/>
      <c r="I197" s="2209"/>
      <c r="J197" s="2209"/>
      <c r="K197" s="2209"/>
      <c r="L197" s="2209"/>
      <c r="M197" s="2209"/>
      <c r="N197" s="2209"/>
    </row>
    <row r="198" spans="1:14">
      <c r="A198" s="2209" t="s">
        <v>1437</v>
      </c>
      <c r="B198" s="2209"/>
      <c r="C198" s="2209"/>
      <c r="D198" s="2209"/>
      <c r="E198" s="2209"/>
      <c r="F198" s="2209"/>
      <c r="G198" s="2209"/>
      <c r="H198" s="2209"/>
      <c r="I198" s="2209"/>
      <c r="J198" s="2209"/>
      <c r="K198" s="2209"/>
      <c r="L198" s="2209"/>
      <c r="M198" s="2209"/>
      <c r="N198" s="2209"/>
    </row>
    <row r="199" spans="1:14">
      <c r="A199" s="2209" t="s">
        <v>1438</v>
      </c>
      <c r="B199" s="2209"/>
      <c r="C199" s="2209"/>
      <c r="D199" s="2209"/>
      <c r="E199" s="2209"/>
      <c r="F199" s="2209"/>
      <c r="G199" s="2209"/>
      <c r="H199" s="2209"/>
      <c r="I199" s="2209"/>
      <c r="J199" s="2209"/>
      <c r="K199" s="2209"/>
      <c r="L199" s="2209"/>
      <c r="M199" s="2209"/>
      <c r="N199" s="2209"/>
    </row>
    <row r="200" spans="1:14">
      <c r="A200" s="2209" t="s">
        <v>1439</v>
      </c>
      <c r="B200" s="2209"/>
      <c r="C200" s="2209"/>
      <c r="D200" s="2209"/>
      <c r="E200" s="2209"/>
      <c r="F200" s="2209"/>
      <c r="G200" s="2209"/>
      <c r="H200" s="2209"/>
      <c r="I200" s="2209"/>
      <c r="J200" s="2209"/>
      <c r="K200" s="2209"/>
      <c r="L200" s="2209"/>
      <c r="M200" s="2209"/>
      <c r="N200" s="2209"/>
    </row>
    <row r="201" spans="1:14">
      <c r="A201" s="2209" t="s">
        <v>1440</v>
      </c>
      <c r="B201" s="2209"/>
      <c r="C201" s="2209"/>
      <c r="D201" s="2209"/>
      <c r="E201" s="2209"/>
      <c r="F201" s="2209"/>
      <c r="G201" s="2209"/>
      <c r="H201" s="2209"/>
      <c r="I201" s="2209"/>
      <c r="J201" s="2209"/>
      <c r="K201" s="2209"/>
      <c r="L201" s="2209"/>
      <c r="M201" s="2209"/>
      <c r="N201" s="2209"/>
    </row>
    <row r="202" spans="1:14">
      <c r="A202" s="2209" t="s">
        <v>1441</v>
      </c>
      <c r="B202" s="2209"/>
      <c r="C202" s="2209"/>
      <c r="D202" s="2209"/>
      <c r="E202" s="2209"/>
      <c r="F202" s="2209"/>
      <c r="G202" s="2209"/>
      <c r="H202" s="2209"/>
      <c r="I202" s="2209"/>
      <c r="J202" s="2209"/>
      <c r="K202" s="2209"/>
      <c r="L202" s="2209"/>
      <c r="M202" s="2209"/>
      <c r="N202" s="2209"/>
    </row>
    <row r="203" spans="1:14">
      <c r="A203" s="2209" t="s">
        <v>1442</v>
      </c>
      <c r="B203" s="2209"/>
      <c r="C203" s="2209"/>
      <c r="D203" s="2209"/>
      <c r="E203" s="2209"/>
      <c r="F203" s="2209"/>
      <c r="G203" s="2209"/>
      <c r="H203" s="2209"/>
      <c r="I203" s="2209"/>
      <c r="J203" s="2209"/>
      <c r="K203" s="2209"/>
      <c r="L203" s="2209"/>
      <c r="M203" s="2209"/>
      <c r="N203" s="2209"/>
    </row>
    <row r="204" spans="1:14">
      <c r="A204" s="2209" t="s">
        <v>1443</v>
      </c>
      <c r="B204" s="2209"/>
      <c r="C204" s="2209"/>
      <c r="D204" s="2209"/>
      <c r="E204" s="2209"/>
      <c r="F204" s="2209"/>
      <c r="G204" s="2209"/>
      <c r="H204" s="2209"/>
      <c r="I204" s="2209"/>
      <c r="J204" s="2209"/>
      <c r="K204" s="2209"/>
      <c r="L204" s="2209"/>
      <c r="M204" s="2209"/>
      <c r="N204" s="2209"/>
    </row>
    <row r="205" spans="1:14">
      <c r="A205" s="2209" t="s">
        <v>1444</v>
      </c>
      <c r="B205" s="2209"/>
      <c r="C205" s="2209"/>
      <c r="D205" s="2209"/>
      <c r="E205" s="2209"/>
      <c r="F205" s="2209"/>
      <c r="G205" s="2209"/>
      <c r="H205" s="2209"/>
      <c r="I205" s="2209"/>
      <c r="J205" s="2209"/>
      <c r="K205" s="2209"/>
      <c r="L205" s="2209"/>
      <c r="M205" s="2209"/>
      <c r="N205" s="2209"/>
    </row>
    <row r="206" spans="1:14">
      <c r="A206" s="2209" t="s">
        <v>1445</v>
      </c>
      <c r="B206" s="2209"/>
      <c r="C206" s="2209"/>
      <c r="D206" s="2209"/>
      <c r="E206" s="2209"/>
      <c r="F206" s="2209"/>
      <c r="G206" s="2209"/>
      <c r="H206" s="2209"/>
      <c r="I206" s="2209"/>
      <c r="J206" s="2209"/>
      <c r="K206" s="2209"/>
      <c r="L206" s="2209"/>
      <c r="M206" s="2209"/>
      <c r="N206" s="2209"/>
    </row>
    <row r="207" spans="1:14">
      <c r="A207" s="2209" t="s">
        <v>1446</v>
      </c>
      <c r="B207" s="2209"/>
      <c r="C207" s="2209"/>
      <c r="D207" s="2209"/>
      <c r="E207" s="2209"/>
      <c r="F207" s="2209"/>
      <c r="G207" s="2209"/>
      <c r="H207" s="2209"/>
      <c r="I207" s="2209"/>
      <c r="J207" s="2209"/>
      <c r="K207" s="2209"/>
      <c r="L207" s="2209"/>
      <c r="M207" s="2209"/>
      <c r="N207" s="2209"/>
    </row>
    <row r="208" spans="1:14">
      <c r="A208" s="2209" t="s">
        <v>1447</v>
      </c>
      <c r="B208" s="2209"/>
      <c r="C208" s="2209"/>
      <c r="D208" s="2209"/>
      <c r="E208" s="2209"/>
      <c r="F208" s="2209"/>
      <c r="G208" s="2209"/>
      <c r="H208" s="2209"/>
      <c r="I208" s="2209"/>
      <c r="J208" s="2209"/>
      <c r="K208" s="2209"/>
      <c r="L208" s="2209"/>
      <c r="M208" s="2209"/>
      <c r="N208" s="2209"/>
    </row>
    <row r="209" spans="1:14">
      <c r="A209" s="2209" t="s">
        <v>1448</v>
      </c>
      <c r="B209" s="2209"/>
      <c r="C209" s="2209"/>
      <c r="D209" s="2209"/>
      <c r="E209" s="2209"/>
      <c r="F209" s="2209"/>
      <c r="G209" s="2209"/>
      <c r="H209" s="2209"/>
      <c r="I209" s="2209"/>
      <c r="J209" s="2209"/>
      <c r="K209" s="2209"/>
      <c r="L209" s="2209"/>
      <c r="M209" s="2209"/>
      <c r="N209" s="2209"/>
    </row>
    <row r="210" spans="1:14">
      <c r="A210" s="2209" t="s">
        <v>1449</v>
      </c>
      <c r="B210" s="2209"/>
      <c r="C210" s="2209"/>
      <c r="D210" s="2209"/>
      <c r="E210" s="2209"/>
      <c r="F210" s="2209"/>
      <c r="G210" s="2209"/>
      <c r="H210" s="2209"/>
      <c r="I210" s="2209"/>
      <c r="J210" s="2209"/>
      <c r="K210" s="2209"/>
      <c r="L210" s="2209"/>
      <c r="M210" s="2209"/>
      <c r="N210" s="2209"/>
    </row>
    <row r="211" spans="1:14">
      <c r="A211" s="2209" t="s">
        <v>1450</v>
      </c>
      <c r="B211" s="2209"/>
      <c r="C211" s="2209"/>
      <c r="D211" s="2209"/>
      <c r="E211" s="2209"/>
      <c r="F211" s="2209"/>
      <c r="G211" s="2209"/>
      <c r="H211" s="2209"/>
      <c r="I211" s="2209"/>
      <c r="J211" s="2209"/>
      <c r="K211" s="2209"/>
      <c r="L211" s="2209"/>
      <c r="M211" s="2209"/>
      <c r="N211" s="2209"/>
    </row>
    <row r="212" spans="1:14">
      <c r="A212" s="2209" t="s">
        <v>1451</v>
      </c>
      <c r="B212" s="2209"/>
      <c r="C212" s="2209"/>
      <c r="D212" s="2209"/>
      <c r="E212" s="2209"/>
      <c r="F212" s="2209"/>
      <c r="G212" s="2209"/>
      <c r="H212" s="2209"/>
      <c r="I212" s="2209"/>
      <c r="J212" s="2209"/>
      <c r="K212" s="2209"/>
      <c r="L212" s="2209"/>
      <c r="M212" s="2209"/>
      <c r="N212" s="2209"/>
    </row>
    <row r="213" spans="1:14">
      <c r="A213" s="2209" t="s">
        <v>1452</v>
      </c>
      <c r="B213" s="2209"/>
      <c r="C213" s="2209"/>
      <c r="D213" s="2209"/>
      <c r="E213" s="2209"/>
      <c r="F213" s="2209"/>
      <c r="G213" s="2209"/>
      <c r="H213" s="2209"/>
      <c r="I213" s="2209"/>
      <c r="J213" s="2209"/>
      <c r="K213" s="2209"/>
      <c r="L213" s="2209"/>
      <c r="M213" s="2209"/>
      <c r="N213" s="2209"/>
    </row>
    <row r="214" spans="1:14">
      <c r="A214" s="2209" t="s">
        <v>1453</v>
      </c>
      <c r="B214" s="2209"/>
      <c r="C214" s="2209"/>
      <c r="D214" s="2209"/>
      <c r="E214" s="2209"/>
      <c r="F214" s="2209"/>
      <c r="G214" s="2209"/>
      <c r="H214" s="2209"/>
      <c r="I214" s="2209"/>
      <c r="J214" s="2209"/>
      <c r="K214" s="2209"/>
      <c r="L214" s="2209"/>
      <c r="M214" s="2209"/>
      <c r="N214" s="2209"/>
    </row>
    <row r="215" spans="1:14">
      <c r="A215" s="2209" t="s">
        <v>1454</v>
      </c>
      <c r="B215" s="2209"/>
      <c r="C215" s="2209"/>
      <c r="D215" s="2209"/>
      <c r="E215" s="2209"/>
      <c r="F215" s="2209"/>
      <c r="G215" s="2209"/>
      <c r="H215" s="2209"/>
      <c r="I215" s="2209"/>
      <c r="J215" s="2209"/>
      <c r="K215" s="2209"/>
      <c r="L215" s="2209"/>
      <c r="M215" s="2209"/>
      <c r="N215" s="2209"/>
    </row>
    <row r="216" spans="1:14">
      <c r="A216" s="2209" t="s">
        <v>1455</v>
      </c>
      <c r="B216" s="2209"/>
      <c r="C216" s="2209"/>
      <c r="D216" s="2209"/>
      <c r="E216" s="2209"/>
      <c r="F216" s="2209"/>
      <c r="G216" s="2209"/>
      <c r="H216" s="2209"/>
      <c r="I216" s="2209"/>
      <c r="J216" s="2209"/>
      <c r="K216" s="2209"/>
      <c r="L216" s="2209"/>
      <c r="M216" s="2209"/>
      <c r="N216" s="2209"/>
    </row>
    <row r="217" spans="1:14">
      <c r="A217" s="2209" t="s">
        <v>1456</v>
      </c>
      <c r="B217" s="2209"/>
      <c r="C217" s="2209"/>
      <c r="D217" s="2209"/>
      <c r="E217" s="2209"/>
      <c r="F217" s="2209"/>
      <c r="G217" s="2209"/>
      <c r="H217" s="2209"/>
      <c r="I217" s="2209"/>
      <c r="J217" s="2209"/>
      <c r="K217" s="2209"/>
      <c r="L217" s="2209"/>
      <c r="M217" s="2209"/>
      <c r="N217" s="2209"/>
    </row>
    <row r="218" spans="1:14">
      <c r="A218" s="2209" t="s">
        <v>1457</v>
      </c>
      <c r="B218" s="2209"/>
      <c r="C218" s="2209"/>
      <c r="D218" s="2209"/>
      <c r="E218" s="2209"/>
      <c r="F218" s="2209"/>
      <c r="G218" s="2209"/>
      <c r="H218" s="2209"/>
      <c r="I218" s="2209"/>
      <c r="J218" s="2209"/>
      <c r="K218" s="2209"/>
      <c r="L218" s="2209"/>
      <c r="M218" s="2209"/>
      <c r="N218" s="2209"/>
    </row>
    <row r="219" spans="1:14">
      <c r="A219" s="2209" t="s">
        <v>1458</v>
      </c>
      <c r="B219" s="2209"/>
      <c r="C219" s="2209"/>
      <c r="D219" s="2209"/>
      <c r="E219" s="2209"/>
      <c r="F219" s="2209"/>
      <c r="G219" s="2209"/>
      <c r="H219" s="2209"/>
      <c r="I219" s="2209"/>
      <c r="J219" s="2209"/>
      <c r="K219" s="2209"/>
      <c r="L219" s="2209"/>
      <c r="M219" s="2209"/>
      <c r="N219" s="2209"/>
    </row>
    <row r="220" spans="1:14">
      <c r="A220" s="2209" t="s">
        <v>1459</v>
      </c>
      <c r="B220" s="2209"/>
      <c r="C220" s="2209"/>
      <c r="D220" s="2209"/>
      <c r="E220" s="2209"/>
      <c r="F220" s="2209"/>
      <c r="G220" s="2209"/>
      <c r="H220" s="2209"/>
      <c r="I220" s="2209"/>
      <c r="J220" s="2209"/>
      <c r="K220" s="2209"/>
      <c r="L220" s="2209"/>
      <c r="M220" s="2209"/>
      <c r="N220" s="2209"/>
    </row>
    <row r="221" spans="1:14">
      <c r="A221" s="2209" t="s">
        <v>1460</v>
      </c>
      <c r="B221" s="2209"/>
      <c r="C221" s="2209"/>
      <c r="D221" s="2209"/>
      <c r="E221" s="2209"/>
      <c r="F221" s="2209"/>
      <c r="G221" s="2209"/>
      <c r="H221" s="2209"/>
      <c r="I221" s="2209"/>
      <c r="J221" s="2209"/>
      <c r="K221" s="2209"/>
      <c r="L221" s="2209"/>
      <c r="M221" s="2209"/>
      <c r="N221" s="2209"/>
    </row>
    <row r="222" spans="1:14">
      <c r="A222" s="2209" t="s">
        <v>1461</v>
      </c>
      <c r="B222" s="2209"/>
      <c r="C222" s="2209"/>
      <c r="D222" s="2209"/>
      <c r="E222" s="2209"/>
      <c r="F222" s="2209"/>
      <c r="G222" s="2209"/>
      <c r="H222" s="2209"/>
      <c r="I222" s="2209"/>
      <c r="J222" s="2209"/>
      <c r="K222" s="2209"/>
      <c r="L222" s="2209"/>
      <c r="M222" s="2209"/>
      <c r="N222" s="2209"/>
    </row>
    <row r="223" spans="1:14">
      <c r="A223" s="2209" t="s">
        <v>1462</v>
      </c>
      <c r="B223" s="2209"/>
      <c r="C223" s="2209"/>
      <c r="D223" s="2209"/>
      <c r="E223" s="2209"/>
      <c r="F223" s="2209"/>
      <c r="G223" s="2209"/>
      <c r="H223" s="2209"/>
      <c r="I223" s="2209"/>
      <c r="J223" s="2209"/>
      <c r="K223" s="2209"/>
      <c r="L223" s="2209"/>
      <c r="M223" s="2209"/>
      <c r="N223" s="2209"/>
    </row>
    <row r="224" spans="1:14">
      <c r="A224" s="2209" t="s">
        <v>1463</v>
      </c>
      <c r="B224" s="2209"/>
      <c r="C224" s="2209"/>
      <c r="D224" s="2209"/>
      <c r="E224" s="2209"/>
      <c r="F224" s="2209"/>
      <c r="G224" s="2209"/>
      <c r="H224" s="2209"/>
      <c r="I224" s="2209"/>
      <c r="J224" s="2209"/>
      <c r="K224" s="2209"/>
      <c r="L224" s="2209"/>
      <c r="M224" s="2209"/>
      <c r="N224" s="2209"/>
    </row>
    <row r="225" spans="1:14">
      <c r="A225" s="2209" t="s">
        <v>1464</v>
      </c>
      <c r="B225" s="2209"/>
      <c r="C225" s="2209"/>
      <c r="D225" s="2209"/>
      <c r="E225" s="2209"/>
      <c r="F225" s="2209"/>
      <c r="G225" s="2209"/>
      <c r="H225" s="2209"/>
      <c r="I225" s="2209"/>
      <c r="J225" s="2209"/>
      <c r="K225" s="2209"/>
      <c r="L225" s="2209"/>
      <c r="M225" s="2209"/>
      <c r="N225" s="2209"/>
    </row>
    <row r="226" spans="1:14">
      <c r="A226" s="2209" t="s">
        <v>1465</v>
      </c>
      <c r="B226" s="2209"/>
      <c r="C226" s="2209"/>
      <c r="D226" s="2209"/>
      <c r="E226" s="2209"/>
      <c r="F226" s="2209"/>
      <c r="G226" s="2209"/>
      <c r="H226" s="2209"/>
      <c r="I226" s="2209"/>
      <c r="J226" s="2209"/>
      <c r="K226" s="2209"/>
      <c r="L226" s="2209"/>
      <c r="M226" s="2209"/>
      <c r="N226" s="2209"/>
    </row>
    <row r="227" spans="1:14">
      <c r="A227" s="2209" t="s">
        <v>1466</v>
      </c>
      <c r="B227" s="2209"/>
      <c r="C227" s="2209"/>
      <c r="D227" s="2209"/>
      <c r="E227" s="2209"/>
      <c r="F227" s="2209"/>
      <c r="G227" s="2209"/>
      <c r="H227" s="2209"/>
      <c r="I227" s="2209"/>
      <c r="J227" s="2209"/>
      <c r="K227" s="2209"/>
      <c r="L227" s="2209"/>
      <c r="M227" s="2209"/>
      <c r="N227" s="2209"/>
    </row>
  </sheetData>
  <mergeCells count="62"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78:B178"/>
    <mergeCell ref="A192:N192"/>
    <mergeCell ref="A193:N193"/>
    <mergeCell ref="A194:N194"/>
    <mergeCell ref="A195:N195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27:N227"/>
    <mergeCell ref="A221:N221"/>
    <mergeCell ref="A222:N222"/>
    <mergeCell ref="A223:N223"/>
    <mergeCell ref="A224:N224"/>
    <mergeCell ref="A225:N225"/>
    <mergeCell ref="A226:N226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31" t="s">
        <v>165</v>
      </c>
      <c r="C1" s="2231"/>
      <c r="D1" s="2231"/>
      <c r="E1" s="2231"/>
      <c r="F1" s="2231"/>
      <c r="G1" s="2231"/>
      <c r="H1" s="2231"/>
      <c r="I1" s="2231"/>
      <c r="J1" s="2231"/>
      <c r="K1" s="2231"/>
      <c r="L1" s="2231"/>
      <c r="M1" s="2231"/>
      <c r="N1" s="2231"/>
      <c r="O1" s="2231"/>
      <c r="P1" s="2231"/>
      <c r="Q1" s="2231"/>
      <c r="R1" s="2231"/>
    </row>
    <row r="2" spans="1:22" ht="12" customHeight="1">
      <c r="A2" s="985"/>
      <c r="B2" s="2232"/>
      <c r="C2" s="2232"/>
      <c r="D2" s="2232"/>
      <c r="E2" s="2232"/>
      <c r="F2" s="2232"/>
      <c r="G2" s="2232"/>
      <c r="H2" s="2232"/>
      <c r="I2" s="2232"/>
      <c r="J2" s="2232"/>
      <c r="K2" s="2232"/>
      <c r="L2" s="2232"/>
      <c r="M2" s="2232"/>
      <c r="N2" s="2232"/>
      <c r="O2" s="2232"/>
      <c r="P2" s="2232"/>
      <c r="Q2" s="2232"/>
      <c r="R2" s="2232"/>
    </row>
    <row r="3" spans="1:22" ht="12" customHeight="1">
      <c r="A3" s="2232" t="s">
        <v>1055</v>
      </c>
      <c r="B3" s="2232"/>
      <c r="C3" s="2232"/>
      <c r="D3" s="2232"/>
      <c r="E3" s="2232"/>
      <c r="F3" s="2232"/>
      <c r="G3" s="2232"/>
      <c r="H3" s="2232"/>
      <c r="I3" s="2232"/>
      <c r="J3" s="2232"/>
      <c r="K3" s="2232"/>
      <c r="L3" s="2232"/>
      <c r="M3" s="2232"/>
      <c r="N3" s="2232"/>
      <c r="O3" s="2232"/>
      <c r="P3" s="2232"/>
      <c r="Q3" s="2232"/>
      <c r="R3" s="2232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33" t="s">
        <v>1056</v>
      </c>
      <c r="C5" s="2233"/>
      <c r="D5" s="2233"/>
      <c r="E5" s="2233"/>
      <c r="F5" s="2233"/>
      <c r="G5" s="2233"/>
      <c r="H5" s="2233"/>
      <c r="I5" s="2233"/>
      <c r="J5" s="2233"/>
      <c r="K5" s="2233"/>
      <c r="L5" s="2233"/>
      <c r="M5" s="2233"/>
      <c r="N5" s="2233"/>
      <c r="O5" s="2233"/>
      <c r="P5" s="2233"/>
      <c r="Q5" s="2233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34" t="s">
        <v>168</v>
      </c>
      <c r="O6" s="2234"/>
      <c r="P6" s="2234"/>
      <c r="Q6" s="2234"/>
      <c r="R6" s="2234"/>
    </row>
    <row r="7" spans="1:22" ht="21" customHeight="1">
      <c r="A7" s="2235" t="s">
        <v>169</v>
      </c>
      <c r="B7" s="2237" t="s">
        <v>170</v>
      </c>
      <c r="C7" s="2239" t="s">
        <v>171</v>
      </c>
      <c r="D7" s="2241" t="s">
        <v>172</v>
      </c>
      <c r="E7" s="2243" t="s">
        <v>173</v>
      </c>
      <c r="F7" s="2229" t="s">
        <v>174</v>
      </c>
      <c r="G7" s="2230" t="s">
        <v>175</v>
      </c>
      <c r="H7" s="2230"/>
      <c r="I7" s="2230"/>
      <c r="J7" s="2230"/>
      <c r="K7" s="2230" t="s">
        <v>176</v>
      </c>
      <c r="L7" s="2230"/>
      <c r="M7" s="2230"/>
      <c r="N7" s="2230"/>
      <c r="O7" s="2230" t="s">
        <v>177</v>
      </c>
      <c r="P7" s="2230"/>
      <c r="Q7" s="2230"/>
      <c r="R7" s="2230"/>
    </row>
    <row r="8" spans="1:22" ht="30.75" customHeight="1" thickBot="1">
      <c r="A8" s="2236"/>
      <c r="B8" s="2238"/>
      <c r="C8" s="2240"/>
      <c r="D8" s="2242"/>
      <c r="E8" s="2244"/>
      <c r="F8" s="2229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45" t="s">
        <v>0</v>
      </c>
      <c r="B1" s="2245"/>
      <c r="C1" s="2245"/>
      <c r="D1" s="2245"/>
      <c r="E1" s="2245"/>
      <c r="F1" s="2245"/>
      <c r="G1" s="2245"/>
      <c r="H1" s="2245"/>
      <c r="I1" s="2245"/>
      <c r="J1" s="2245"/>
      <c r="K1" s="2245"/>
      <c r="L1" s="2245"/>
      <c r="M1" s="2245"/>
      <c r="N1" s="2245"/>
      <c r="O1" s="2245"/>
    </row>
    <row r="2" spans="1:25" s="904" customFormat="1" ht="15" customHeight="1">
      <c r="A2" s="2246" t="s">
        <v>1053</v>
      </c>
      <c r="B2" s="2246"/>
      <c r="C2" s="2246"/>
      <c r="D2" s="2246"/>
      <c r="E2" s="2246"/>
      <c r="F2" s="2246"/>
      <c r="G2" s="2246"/>
      <c r="H2" s="2246"/>
      <c r="I2" s="2246"/>
      <c r="J2" s="2246"/>
      <c r="K2" s="2246"/>
      <c r="L2" s="2246"/>
      <c r="M2" s="2246"/>
      <c r="N2" s="2246"/>
      <c r="O2" s="2246"/>
    </row>
    <row r="3" spans="1:25" s="904" customFormat="1" ht="18" customHeight="1">
      <c r="A3" s="2247" t="s">
        <v>1054</v>
      </c>
      <c r="B3" s="2247"/>
      <c r="C3" s="2247"/>
      <c r="D3" s="2247"/>
      <c r="E3" s="2247"/>
      <c r="F3" s="2247"/>
      <c r="G3" s="2247"/>
      <c r="H3" s="2247"/>
      <c r="I3" s="2247"/>
      <c r="J3" s="2247"/>
      <c r="K3" s="2247"/>
      <c r="L3" s="2247"/>
      <c r="M3" s="2247"/>
      <c r="N3" s="2247"/>
      <c r="O3" s="2247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48" t="s">
        <v>3</v>
      </c>
      <c r="B5" s="2249" t="s">
        <v>4</v>
      </c>
      <c r="C5" s="2249" t="s">
        <v>5</v>
      </c>
      <c r="D5" s="2250" t="s">
        <v>6</v>
      </c>
      <c r="E5" s="2250"/>
      <c r="F5" s="2250"/>
      <c r="G5" s="2250"/>
      <c r="H5" s="2250" t="s">
        <v>7</v>
      </c>
      <c r="I5" s="2250"/>
      <c r="J5" s="2250"/>
      <c r="K5" s="2251"/>
      <c r="L5" s="2250" t="s">
        <v>8</v>
      </c>
      <c r="M5" s="2250"/>
      <c r="N5" s="2250"/>
      <c r="O5" s="2250"/>
      <c r="P5" s="911"/>
    </row>
    <row r="6" spans="1:25">
      <c r="A6" s="2248"/>
      <c r="B6" s="2249"/>
      <c r="C6" s="2249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48" t="s">
        <v>0</v>
      </c>
      <c r="B1" s="2148"/>
      <c r="C1" s="2148"/>
      <c r="D1" s="2148"/>
      <c r="E1" s="2148"/>
      <c r="F1" s="2148"/>
      <c r="G1" s="2148"/>
      <c r="H1" s="2148"/>
      <c r="I1" s="2148"/>
      <c r="J1" s="2148"/>
      <c r="K1" s="2148"/>
      <c r="L1" s="2148"/>
      <c r="M1" s="2148"/>
      <c r="N1" s="2148"/>
      <c r="O1" s="2148"/>
    </row>
    <row r="2" spans="1:23" s="1" customFormat="1" ht="15" customHeight="1">
      <c r="A2" s="2149" t="s">
        <v>566</v>
      </c>
      <c r="B2" s="2149"/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</row>
    <row r="3" spans="1:23" s="1" customFormat="1" ht="18" customHeight="1">
      <c r="A3" s="2150" t="s">
        <v>1</v>
      </c>
      <c r="B3" s="2150"/>
      <c r="C3" s="2150"/>
      <c r="D3" s="2150"/>
      <c r="E3" s="2150"/>
      <c r="F3" s="2150"/>
      <c r="G3" s="2150"/>
      <c r="H3" s="2150"/>
      <c r="I3" s="2150"/>
      <c r="J3" s="2150"/>
      <c r="K3" s="2150"/>
      <c r="L3" s="2150"/>
      <c r="M3" s="2150"/>
      <c r="N3" s="2150"/>
      <c r="O3" s="2150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51" t="s">
        <v>3</v>
      </c>
      <c r="B5" s="2152" t="s">
        <v>4</v>
      </c>
      <c r="C5" s="2152" t="s">
        <v>5</v>
      </c>
      <c r="D5" s="2153" t="s">
        <v>6</v>
      </c>
      <c r="E5" s="2153"/>
      <c r="F5" s="2153"/>
      <c r="G5" s="2153"/>
      <c r="H5" s="2153" t="s">
        <v>7</v>
      </c>
      <c r="I5" s="2153"/>
      <c r="J5" s="2153"/>
      <c r="K5" s="2154"/>
      <c r="L5" s="2153" t="s">
        <v>8</v>
      </c>
      <c r="M5" s="2153"/>
      <c r="N5" s="2153"/>
      <c r="O5" s="2153"/>
      <c r="P5" s="8"/>
    </row>
    <row r="6" spans="1:23">
      <c r="A6" s="2151"/>
      <c r="B6" s="2152"/>
      <c r="C6" s="2152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4" t="s">
        <v>165</v>
      </c>
      <c r="C1" s="2254"/>
      <c r="D1" s="2254"/>
      <c r="E1" s="2254"/>
      <c r="F1" s="2254"/>
      <c r="G1" s="2254"/>
      <c r="H1" s="2254"/>
      <c r="I1" s="2254"/>
      <c r="J1" s="2254"/>
      <c r="K1" s="2254"/>
      <c r="L1" s="2254"/>
      <c r="M1" s="2254"/>
      <c r="N1" s="2254"/>
      <c r="O1" s="2254"/>
      <c r="P1" s="2254"/>
      <c r="Q1" s="2254"/>
      <c r="R1" s="2254"/>
    </row>
    <row r="2" spans="1:22" ht="12" customHeight="1">
      <c r="A2" s="1403"/>
      <c r="B2" s="2255"/>
      <c r="C2" s="2255"/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5"/>
      <c r="O2" s="2255"/>
      <c r="P2" s="2255"/>
      <c r="Q2" s="2255"/>
      <c r="R2" s="2255"/>
    </row>
    <row r="3" spans="1:22" ht="12" customHeight="1">
      <c r="A3" s="2255" t="s">
        <v>1467</v>
      </c>
      <c r="B3" s="2255"/>
      <c r="C3" s="2255"/>
      <c r="D3" s="2255"/>
      <c r="E3" s="2255"/>
      <c r="F3" s="2255"/>
      <c r="G3" s="2255"/>
      <c r="H3" s="2255"/>
      <c r="I3" s="2255"/>
      <c r="J3" s="2255"/>
      <c r="K3" s="2255"/>
      <c r="L3" s="2255"/>
      <c r="M3" s="2255"/>
      <c r="N3" s="2255"/>
      <c r="O3" s="2255"/>
      <c r="P3" s="2255"/>
      <c r="Q3" s="2255"/>
      <c r="R3" s="2255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6" t="s">
        <v>1056</v>
      </c>
      <c r="C5" s="2256"/>
      <c r="D5" s="2256"/>
      <c r="E5" s="2256"/>
      <c r="F5" s="2256"/>
      <c r="G5" s="2256"/>
      <c r="H5" s="2256"/>
      <c r="I5" s="2256"/>
      <c r="J5" s="2256"/>
      <c r="K5" s="2256"/>
      <c r="L5" s="2256"/>
      <c r="M5" s="2256"/>
      <c r="N5" s="2256"/>
      <c r="O5" s="2256"/>
      <c r="P5" s="2256"/>
      <c r="Q5" s="2256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7" t="s">
        <v>168</v>
      </c>
      <c r="O6" s="2257"/>
      <c r="P6" s="2257"/>
      <c r="Q6" s="2257"/>
      <c r="R6" s="2257"/>
    </row>
    <row r="7" spans="1:22" ht="21" customHeight="1">
      <c r="A7" s="2258" t="s">
        <v>169</v>
      </c>
      <c r="B7" s="2260" t="s">
        <v>170</v>
      </c>
      <c r="C7" s="2262" t="s">
        <v>171</v>
      </c>
      <c r="D7" s="2264" t="s">
        <v>172</v>
      </c>
      <c r="E7" s="2266" t="s">
        <v>173</v>
      </c>
      <c r="F7" s="2252" t="s">
        <v>174</v>
      </c>
      <c r="G7" s="2253" t="s">
        <v>175</v>
      </c>
      <c r="H7" s="2253"/>
      <c r="I7" s="2253"/>
      <c r="J7" s="2253"/>
      <c r="K7" s="2253" t="s">
        <v>176</v>
      </c>
      <c r="L7" s="2253"/>
      <c r="M7" s="2253"/>
      <c r="N7" s="2253"/>
      <c r="O7" s="2253" t="s">
        <v>177</v>
      </c>
      <c r="P7" s="2253"/>
      <c r="Q7" s="2253"/>
      <c r="R7" s="2253"/>
    </row>
    <row r="8" spans="1:22" ht="30.75" customHeight="1" thickBot="1">
      <c r="A8" s="2259"/>
      <c r="B8" s="2261"/>
      <c r="C8" s="2263"/>
      <c r="D8" s="2265"/>
      <c r="E8" s="2267"/>
      <c r="F8" s="2252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68" t="s">
        <v>0</v>
      </c>
      <c r="B1" s="2268"/>
      <c r="C1" s="2268"/>
      <c r="D1" s="2268"/>
      <c r="E1" s="2268"/>
      <c r="F1" s="2268"/>
      <c r="G1" s="2268"/>
      <c r="H1" s="2268"/>
      <c r="I1" s="2268"/>
      <c r="J1" s="2268"/>
      <c r="K1" s="2268"/>
      <c r="L1" s="2268"/>
      <c r="M1" s="2268"/>
      <c r="N1" s="2268"/>
      <c r="O1" s="2268"/>
    </row>
    <row r="2" spans="1:25" s="1326" customFormat="1" ht="15" customHeight="1">
      <c r="A2" s="2269" t="s">
        <v>1468</v>
      </c>
      <c r="B2" s="2269"/>
      <c r="C2" s="2269"/>
      <c r="D2" s="2269"/>
      <c r="E2" s="2269"/>
      <c r="F2" s="2269"/>
      <c r="G2" s="2269"/>
      <c r="H2" s="2269"/>
      <c r="I2" s="2269"/>
      <c r="J2" s="2269"/>
      <c r="K2" s="2269"/>
      <c r="L2" s="2269"/>
      <c r="M2" s="2269"/>
      <c r="N2" s="2269"/>
      <c r="O2" s="2269"/>
    </row>
    <row r="3" spans="1:25" s="1326" customFormat="1" ht="18" customHeight="1">
      <c r="A3" s="2270" t="s">
        <v>1054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1" t="s">
        <v>3</v>
      </c>
      <c r="B5" s="2272" t="s">
        <v>4</v>
      </c>
      <c r="C5" s="2272" t="s">
        <v>5</v>
      </c>
      <c r="D5" s="2273" t="s">
        <v>6</v>
      </c>
      <c r="E5" s="2273"/>
      <c r="F5" s="2273"/>
      <c r="G5" s="2273"/>
      <c r="H5" s="2273" t="s">
        <v>7</v>
      </c>
      <c r="I5" s="2273"/>
      <c r="J5" s="2273"/>
      <c r="K5" s="2274"/>
      <c r="L5" s="2273" t="s">
        <v>8</v>
      </c>
      <c r="M5" s="2273"/>
      <c r="N5" s="2273"/>
      <c r="O5" s="2273"/>
      <c r="P5" s="1333"/>
    </row>
    <row r="6" spans="1:25">
      <c r="A6" s="2271"/>
      <c r="B6" s="2272"/>
      <c r="C6" s="2272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4" t="s">
        <v>165</v>
      </c>
      <c r="C1" s="2254"/>
      <c r="D1" s="2254"/>
      <c r="E1" s="2254"/>
      <c r="F1" s="2254"/>
      <c r="G1" s="2254"/>
      <c r="H1" s="2254"/>
      <c r="I1" s="2254"/>
      <c r="J1" s="2254"/>
      <c r="K1" s="2254"/>
      <c r="L1" s="2254"/>
      <c r="M1" s="2254"/>
      <c r="N1" s="2254"/>
      <c r="O1" s="2254"/>
      <c r="P1" s="2254"/>
      <c r="Q1" s="2254"/>
      <c r="R1" s="2254"/>
    </row>
    <row r="2" spans="1:22" ht="12" customHeight="1">
      <c r="A2" s="1403"/>
      <c r="B2" s="2255"/>
      <c r="C2" s="2255"/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5"/>
      <c r="O2" s="2255"/>
      <c r="P2" s="2255"/>
      <c r="Q2" s="2255"/>
      <c r="R2" s="2255"/>
    </row>
    <row r="3" spans="1:22" ht="12" customHeight="1">
      <c r="A3" s="2255" t="s">
        <v>1470</v>
      </c>
      <c r="B3" s="2255"/>
      <c r="C3" s="2255"/>
      <c r="D3" s="2255"/>
      <c r="E3" s="2255"/>
      <c r="F3" s="2255"/>
      <c r="G3" s="2255"/>
      <c r="H3" s="2255"/>
      <c r="I3" s="2255"/>
      <c r="J3" s="2255"/>
      <c r="K3" s="2255"/>
      <c r="L3" s="2255"/>
      <c r="M3" s="2255"/>
      <c r="N3" s="2255"/>
      <c r="O3" s="2255"/>
      <c r="P3" s="2255"/>
      <c r="Q3" s="2255"/>
      <c r="R3" s="2255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6" t="s">
        <v>1056</v>
      </c>
      <c r="C5" s="2256"/>
      <c r="D5" s="2256"/>
      <c r="E5" s="2256"/>
      <c r="F5" s="2256"/>
      <c r="G5" s="2256"/>
      <c r="H5" s="2256"/>
      <c r="I5" s="2256"/>
      <c r="J5" s="2256"/>
      <c r="K5" s="2256"/>
      <c r="L5" s="2256"/>
      <c r="M5" s="2256"/>
      <c r="N5" s="2256"/>
      <c r="O5" s="2256"/>
      <c r="P5" s="2256"/>
      <c r="Q5" s="2256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7" t="s">
        <v>168</v>
      </c>
      <c r="O6" s="2257"/>
      <c r="P6" s="2257"/>
      <c r="Q6" s="2257"/>
      <c r="R6" s="2257"/>
    </row>
    <row r="7" spans="1:22" ht="21" customHeight="1">
      <c r="A7" s="2258" t="s">
        <v>169</v>
      </c>
      <c r="B7" s="2260" t="s">
        <v>170</v>
      </c>
      <c r="C7" s="2262" t="s">
        <v>171</v>
      </c>
      <c r="D7" s="2264" t="s">
        <v>172</v>
      </c>
      <c r="E7" s="2266" t="s">
        <v>173</v>
      </c>
      <c r="F7" s="2252" t="s">
        <v>174</v>
      </c>
      <c r="G7" s="2253" t="s">
        <v>175</v>
      </c>
      <c r="H7" s="2253"/>
      <c r="I7" s="2253"/>
      <c r="J7" s="2253"/>
      <c r="K7" s="2253" t="s">
        <v>176</v>
      </c>
      <c r="L7" s="2253"/>
      <c r="M7" s="2253"/>
      <c r="N7" s="2253"/>
      <c r="O7" s="2253" t="s">
        <v>177</v>
      </c>
      <c r="P7" s="2253"/>
      <c r="Q7" s="2253"/>
      <c r="R7" s="2253"/>
    </row>
    <row r="8" spans="1:22" ht="30.75" customHeight="1" thickBot="1">
      <c r="A8" s="2259"/>
      <c r="B8" s="2261"/>
      <c r="C8" s="2263"/>
      <c r="D8" s="2265"/>
      <c r="E8" s="2267"/>
      <c r="F8" s="2252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68" t="s">
        <v>0</v>
      </c>
      <c r="B1" s="2268"/>
      <c r="C1" s="2268"/>
      <c r="D1" s="2268"/>
      <c r="E1" s="2268"/>
      <c r="F1" s="2268"/>
      <c r="G1" s="2268"/>
      <c r="H1" s="2268"/>
      <c r="I1" s="2268"/>
      <c r="J1" s="2268"/>
      <c r="K1" s="2268"/>
      <c r="L1" s="2268"/>
      <c r="M1" s="2268"/>
      <c r="N1" s="2268"/>
      <c r="O1" s="2268"/>
    </row>
    <row r="2" spans="1:25" s="1326" customFormat="1" ht="15" customHeight="1">
      <c r="A2" s="2269" t="s">
        <v>1469</v>
      </c>
      <c r="B2" s="2269"/>
      <c r="C2" s="2269"/>
      <c r="D2" s="2269"/>
      <c r="E2" s="2269"/>
      <c r="F2" s="2269"/>
      <c r="G2" s="2269"/>
      <c r="H2" s="2269"/>
      <c r="I2" s="2269"/>
      <c r="J2" s="2269"/>
      <c r="K2" s="2269"/>
      <c r="L2" s="2269"/>
      <c r="M2" s="2269"/>
      <c r="N2" s="2269"/>
      <c r="O2" s="2269"/>
    </row>
    <row r="3" spans="1:25" s="1326" customFormat="1" ht="18" customHeight="1">
      <c r="A3" s="2270" t="s">
        <v>1054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1" t="s">
        <v>3</v>
      </c>
      <c r="B5" s="2272" t="s">
        <v>4</v>
      </c>
      <c r="C5" s="2272" t="s">
        <v>5</v>
      </c>
      <c r="D5" s="2273" t="s">
        <v>6</v>
      </c>
      <c r="E5" s="2273"/>
      <c r="F5" s="2273"/>
      <c r="G5" s="2273"/>
      <c r="H5" s="2273" t="s">
        <v>7</v>
      </c>
      <c r="I5" s="2273"/>
      <c r="J5" s="2273"/>
      <c r="K5" s="2274"/>
      <c r="L5" s="2273" t="s">
        <v>8</v>
      </c>
      <c r="M5" s="2273"/>
      <c r="N5" s="2273"/>
      <c r="O5" s="2273"/>
      <c r="P5" s="1333"/>
    </row>
    <row r="6" spans="1:25">
      <c r="A6" s="2271"/>
      <c r="B6" s="2272"/>
      <c r="C6" s="2272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2"/>
  <sheetViews>
    <sheetView zoomScale="130" workbookViewId="0">
      <selection activeCell="I692" sqref="I692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5" t="s">
        <v>981</v>
      </c>
      <c r="B1" s="2275"/>
      <c r="C1" s="2275"/>
      <c r="D1" s="2275"/>
      <c r="E1" s="2275"/>
      <c r="F1" s="2275"/>
      <c r="G1" s="2275"/>
      <c r="H1" s="2275"/>
      <c r="I1" s="2275"/>
    </row>
    <row r="2" spans="1:14" ht="31.5" customHeight="1">
      <c r="A2" s="2276" t="s">
        <v>982</v>
      </c>
      <c r="B2" s="2276"/>
      <c r="C2" s="2276"/>
      <c r="D2" s="2276"/>
      <c r="E2" s="2276"/>
      <c r="F2" s="2276"/>
      <c r="G2" s="2276"/>
      <c r="H2" s="2276"/>
      <c r="I2" s="2276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7" t="s">
        <v>169</v>
      </c>
      <c r="B5" s="2278" t="s">
        <v>984</v>
      </c>
      <c r="C5" s="2279" t="s">
        <v>171</v>
      </c>
      <c r="D5" s="2279" t="s">
        <v>172</v>
      </c>
      <c r="E5" s="2280" t="s">
        <v>985</v>
      </c>
      <c r="F5" s="2015"/>
      <c r="G5" s="2277" t="s">
        <v>986</v>
      </c>
      <c r="H5" s="2281" t="s">
        <v>675</v>
      </c>
      <c r="I5" s="2281"/>
    </row>
    <row r="6" spans="1:14" s="2018" customFormat="1" ht="44.25" customHeight="1">
      <c r="A6" s="2277"/>
      <c r="B6" s="2278"/>
      <c r="C6" s="2279"/>
      <c r="D6" s="2279"/>
      <c r="E6" s="2280"/>
      <c r="F6" s="2015"/>
      <c r="G6" s="2277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H8+I8-[7]ekamut!D124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[7]aparat!F34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[7]aparat!F35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[7]aparat!F44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[7]aparat!F45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[7]aparat!F46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[7]aparat!F47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[7]aparat!F48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[7]aparat!F51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[7]aparat!F52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[7]aparat!F53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[7]aparat!F56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[7]aparat!F57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[7]aparat!F58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[7]aparat!F59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[7]aparat!F61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[7]aparat!F62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[7]aparat!F64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[7]aparat!F66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[7]aparat!F67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[7]aparat!F69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[7]aparat!F71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[7]aparat!F74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[7]aparat!F75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[7]aparat!F136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[7]aparat!F154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[7]aparat!F155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[7]aparat!F156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[7]aparat!F153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[7]aparat!F160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'[7]zags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'[7]zags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'[7]zags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'[7]zags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'[7]zags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'[7]zags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'[7]zags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'[7]zags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'[7]վեկտոր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[7]turq!F44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[7]turq!F62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[7]turq!F64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[7]turq!F67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[7]turq!F75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[7]turq!F76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[7]turq!F104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[7]turq!F111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+[7]turq!F113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[7]turq!F133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[7]turq!F137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[7]turq!F152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[7]turq!F153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49800</v>
      </c>
      <c r="H113" s="2047"/>
      <c r="I113" s="2047">
        <f>[7]turq!F154</f>
        <v>49800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[7]turq!F155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[7]turq!F156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250</v>
      </c>
      <c r="H116" s="2047"/>
      <c r="I116" s="2047">
        <f>[7]turq!F157</f>
        <v>250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[7]turq!F161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[7]gjuxatntes!F65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[7]gjuxatntes!B77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[7]gjuxatntes!F77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[7]gjuxatntes!F128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[7]gjuxatntes!F154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[7]gazafikacum!F140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[7]gazafikacum!F146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'[7]chanap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'[7]chanap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'[7]chanap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'[7]chanap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'[7]chanap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'[7]transp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'[7]ajl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'[7]ajl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'[7]tntes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'[7]tntes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[7]axb!F45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[7]axb!F62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[7]axb!F104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[7]axb!F111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[7]axb!B155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[7]axb!F155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[7]axb!F157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'[7]srgaka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'[7]srgaka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'[7]srgaka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'[7]srgaka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'[7]srgaka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'[7]srgaka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'[7]bnak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'[7]bnak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'[7]bnak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'[7]bnak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[7]jramatakararum!F64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[7]jramatakararum!F153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[7]jramatakararum!F161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[7]lusav!F44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[7]lusav!F66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[7]lusav!F76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[7]lusav!F104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[7]lusav!F153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[7]lusav!F154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'[7]bnak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[7]lusav!F161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'[7]hangst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'[7]hangst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'[7]hangst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'[7]hangst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'[7]hangst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'[7]hangst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'[7]hangst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'[7]hangst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'[7]hangst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'[7]hangst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'[7]hangst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'[7]hangst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'[7]hangst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'[7]hangst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'[7]kentr.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'[7]kentr.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'[7]kentr.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'[7]kentr.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'[7]kentr.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'[7]mshak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'[7]mshak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'[7]mshak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'[7]mshak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'[7]mshak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'[7]mshak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'[7]mshak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'[7]mshak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'[7]mshak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'[7]mshak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'[7]mshak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>
        <v>4234</v>
      </c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/>
      <c r="G600" s="2047">
        <f>H600+I600</f>
        <v>1000</v>
      </c>
      <c r="H600" s="2047">
        <f>[7]herutahax!F58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[7]texekat!F46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[7]texekat!F58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'[7]qax.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'[7]qax.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'[7]qax.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[7]kronakan!F133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'[7]yndameny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'[7]yndameny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'[7]yndameny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'[7]yndameny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'[7]yndameny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'[7]yndameny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'[7]yndameny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'[7]himn,krt'!F32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'[7]yndameny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'[7]yndameny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'[7]barcraguyn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'[7]yndameny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'[7]yndam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'[7]yndam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'[7]yndam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'[7]yndam arvest erash'!F137</f>
        <v>0</v>
      </c>
      <c r="I705" s="2040">
        <f>[7]marzadproc!F154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'[7]yndam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'[7]yndam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'[7]soc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'[7]soc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'[7]soc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'[7]nvir.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H790+I790-[7]ekamut!F124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H792+I792-[7]ekamut!F124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H794+I794-[7]ekamut!F124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H796+I796-[7]ekamut!F124</f>
        <v>50000</v>
      </c>
      <c r="H796" s="2047">
        <f>'[7]gorc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09" customWidth="1"/>
    <col min="2" max="2" width="34.140625" style="1809" customWidth="1"/>
    <col min="3" max="3" width="13" style="1809" customWidth="1"/>
    <col min="4" max="4" width="14.85546875" style="1809" customWidth="1"/>
    <col min="5" max="5" width="14.42578125" style="1809" customWidth="1"/>
    <col min="6" max="6" width="16.42578125" style="1809" customWidth="1"/>
    <col min="7" max="7" width="11.28515625" style="1809" customWidth="1"/>
    <col min="8" max="8" width="15.140625" style="1809" customWidth="1"/>
    <col min="9" max="9" width="14.42578125" style="1809" customWidth="1"/>
    <col min="10" max="256" width="9.140625" style="1809"/>
    <col min="257" max="257" width="5.5703125" style="1809" customWidth="1"/>
    <col min="258" max="258" width="34.140625" style="1809" customWidth="1"/>
    <col min="259" max="259" width="13" style="1809" customWidth="1"/>
    <col min="260" max="260" width="14.85546875" style="1809" customWidth="1"/>
    <col min="261" max="261" width="14.42578125" style="1809" customWidth="1"/>
    <col min="262" max="262" width="16.42578125" style="1809" customWidth="1"/>
    <col min="263" max="263" width="11.28515625" style="1809" customWidth="1"/>
    <col min="264" max="264" width="15.140625" style="1809" customWidth="1"/>
    <col min="265" max="265" width="14.42578125" style="1809" customWidth="1"/>
    <col min="266" max="512" width="9.140625" style="1809"/>
    <col min="513" max="513" width="5.5703125" style="1809" customWidth="1"/>
    <col min="514" max="514" width="34.140625" style="1809" customWidth="1"/>
    <col min="515" max="515" width="13" style="1809" customWidth="1"/>
    <col min="516" max="516" width="14.85546875" style="1809" customWidth="1"/>
    <col min="517" max="517" width="14.42578125" style="1809" customWidth="1"/>
    <col min="518" max="518" width="16.42578125" style="1809" customWidth="1"/>
    <col min="519" max="519" width="11.28515625" style="1809" customWidth="1"/>
    <col min="520" max="520" width="15.140625" style="1809" customWidth="1"/>
    <col min="521" max="521" width="14.42578125" style="1809" customWidth="1"/>
    <col min="522" max="768" width="9.140625" style="1809"/>
    <col min="769" max="769" width="5.5703125" style="1809" customWidth="1"/>
    <col min="770" max="770" width="34.140625" style="1809" customWidth="1"/>
    <col min="771" max="771" width="13" style="1809" customWidth="1"/>
    <col min="772" max="772" width="14.85546875" style="1809" customWidth="1"/>
    <col min="773" max="773" width="14.42578125" style="1809" customWidth="1"/>
    <col min="774" max="774" width="16.42578125" style="1809" customWidth="1"/>
    <col min="775" max="775" width="11.28515625" style="1809" customWidth="1"/>
    <col min="776" max="776" width="15.140625" style="1809" customWidth="1"/>
    <col min="777" max="777" width="14.42578125" style="1809" customWidth="1"/>
    <col min="778" max="1024" width="9.140625" style="1809"/>
    <col min="1025" max="1025" width="5.5703125" style="1809" customWidth="1"/>
    <col min="1026" max="1026" width="34.140625" style="1809" customWidth="1"/>
    <col min="1027" max="1027" width="13" style="1809" customWidth="1"/>
    <col min="1028" max="1028" width="14.85546875" style="1809" customWidth="1"/>
    <col min="1029" max="1029" width="14.42578125" style="1809" customWidth="1"/>
    <col min="1030" max="1030" width="16.42578125" style="1809" customWidth="1"/>
    <col min="1031" max="1031" width="11.28515625" style="1809" customWidth="1"/>
    <col min="1032" max="1032" width="15.140625" style="1809" customWidth="1"/>
    <col min="1033" max="1033" width="14.42578125" style="1809" customWidth="1"/>
    <col min="1034" max="1280" width="9.140625" style="1809"/>
    <col min="1281" max="1281" width="5.5703125" style="1809" customWidth="1"/>
    <col min="1282" max="1282" width="34.140625" style="1809" customWidth="1"/>
    <col min="1283" max="1283" width="13" style="1809" customWidth="1"/>
    <col min="1284" max="1284" width="14.85546875" style="1809" customWidth="1"/>
    <col min="1285" max="1285" width="14.42578125" style="1809" customWidth="1"/>
    <col min="1286" max="1286" width="16.42578125" style="1809" customWidth="1"/>
    <col min="1287" max="1287" width="11.28515625" style="1809" customWidth="1"/>
    <col min="1288" max="1288" width="15.140625" style="1809" customWidth="1"/>
    <col min="1289" max="1289" width="14.42578125" style="1809" customWidth="1"/>
    <col min="1290" max="1536" width="9.140625" style="1809"/>
    <col min="1537" max="1537" width="5.5703125" style="1809" customWidth="1"/>
    <col min="1538" max="1538" width="34.140625" style="1809" customWidth="1"/>
    <col min="1539" max="1539" width="13" style="1809" customWidth="1"/>
    <col min="1540" max="1540" width="14.85546875" style="1809" customWidth="1"/>
    <col min="1541" max="1541" width="14.42578125" style="1809" customWidth="1"/>
    <col min="1542" max="1542" width="16.42578125" style="1809" customWidth="1"/>
    <col min="1543" max="1543" width="11.28515625" style="1809" customWidth="1"/>
    <col min="1544" max="1544" width="15.140625" style="1809" customWidth="1"/>
    <col min="1545" max="1545" width="14.42578125" style="1809" customWidth="1"/>
    <col min="1546" max="1792" width="9.140625" style="1809"/>
    <col min="1793" max="1793" width="5.5703125" style="1809" customWidth="1"/>
    <col min="1794" max="1794" width="34.140625" style="1809" customWidth="1"/>
    <col min="1795" max="1795" width="13" style="1809" customWidth="1"/>
    <col min="1796" max="1796" width="14.85546875" style="1809" customWidth="1"/>
    <col min="1797" max="1797" width="14.42578125" style="1809" customWidth="1"/>
    <col min="1798" max="1798" width="16.42578125" style="1809" customWidth="1"/>
    <col min="1799" max="1799" width="11.28515625" style="1809" customWidth="1"/>
    <col min="1800" max="1800" width="15.140625" style="1809" customWidth="1"/>
    <col min="1801" max="1801" width="14.42578125" style="1809" customWidth="1"/>
    <col min="1802" max="2048" width="9.140625" style="1809"/>
    <col min="2049" max="2049" width="5.5703125" style="1809" customWidth="1"/>
    <col min="2050" max="2050" width="34.140625" style="1809" customWidth="1"/>
    <col min="2051" max="2051" width="13" style="1809" customWidth="1"/>
    <col min="2052" max="2052" width="14.85546875" style="1809" customWidth="1"/>
    <col min="2053" max="2053" width="14.42578125" style="1809" customWidth="1"/>
    <col min="2054" max="2054" width="16.42578125" style="1809" customWidth="1"/>
    <col min="2055" max="2055" width="11.28515625" style="1809" customWidth="1"/>
    <col min="2056" max="2056" width="15.140625" style="1809" customWidth="1"/>
    <col min="2057" max="2057" width="14.42578125" style="1809" customWidth="1"/>
    <col min="2058" max="2304" width="9.140625" style="1809"/>
    <col min="2305" max="2305" width="5.5703125" style="1809" customWidth="1"/>
    <col min="2306" max="2306" width="34.140625" style="1809" customWidth="1"/>
    <col min="2307" max="2307" width="13" style="1809" customWidth="1"/>
    <col min="2308" max="2308" width="14.85546875" style="1809" customWidth="1"/>
    <col min="2309" max="2309" width="14.42578125" style="1809" customWidth="1"/>
    <col min="2310" max="2310" width="16.42578125" style="1809" customWidth="1"/>
    <col min="2311" max="2311" width="11.28515625" style="1809" customWidth="1"/>
    <col min="2312" max="2312" width="15.140625" style="1809" customWidth="1"/>
    <col min="2313" max="2313" width="14.42578125" style="1809" customWidth="1"/>
    <col min="2314" max="2560" width="9.140625" style="1809"/>
    <col min="2561" max="2561" width="5.5703125" style="1809" customWidth="1"/>
    <col min="2562" max="2562" width="34.140625" style="1809" customWidth="1"/>
    <col min="2563" max="2563" width="13" style="1809" customWidth="1"/>
    <col min="2564" max="2564" width="14.85546875" style="1809" customWidth="1"/>
    <col min="2565" max="2565" width="14.42578125" style="1809" customWidth="1"/>
    <col min="2566" max="2566" width="16.42578125" style="1809" customWidth="1"/>
    <col min="2567" max="2567" width="11.28515625" style="1809" customWidth="1"/>
    <col min="2568" max="2568" width="15.140625" style="1809" customWidth="1"/>
    <col min="2569" max="2569" width="14.42578125" style="1809" customWidth="1"/>
    <col min="2570" max="2816" width="9.140625" style="1809"/>
    <col min="2817" max="2817" width="5.5703125" style="1809" customWidth="1"/>
    <col min="2818" max="2818" width="34.140625" style="1809" customWidth="1"/>
    <col min="2819" max="2819" width="13" style="1809" customWidth="1"/>
    <col min="2820" max="2820" width="14.85546875" style="1809" customWidth="1"/>
    <col min="2821" max="2821" width="14.42578125" style="1809" customWidth="1"/>
    <col min="2822" max="2822" width="16.42578125" style="1809" customWidth="1"/>
    <col min="2823" max="2823" width="11.28515625" style="1809" customWidth="1"/>
    <col min="2824" max="2824" width="15.140625" style="1809" customWidth="1"/>
    <col min="2825" max="2825" width="14.42578125" style="1809" customWidth="1"/>
    <col min="2826" max="3072" width="9.140625" style="1809"/>
    <col min="3073" max="3073" width="5.5703125" style="1809" customWidth="1"/>
    <col min="3074" max="3074" width="34.140625" style="1809" customWidth="1"/>
    <col min="3075" max="3075" width="13" style="1809" customWidth="1"/>
    <col min="3076" max="3076" width="14.85546875" style="1809" customWidth="1"/>
    <col min="3077" max="3077" width="14.42578125" style="1809" customWidth="1"/>
    <col min="3078" max="3078" width="16.42578125" style="1809" customWidth="1"/>
    <col min="3079" max="3079" width="11.28515625" style="1809" customWidth="1"/>
    <col min="3080" max="3080" width="15.140625" style="1809" customWidth="1"/>
    <col min="3081" max="3081" width="14.42578125" style="1809" customWidth="1"/>
    <col min="3082" max="3328" width="9.140625" style="1809"/>
    <col min="3329" max="3329" width="5.5703125" style="1809" customWidth="1"/>
    <col min="3330" max="3330" width="34.140625" style="1809" customWidth="1"/>
    <col min="3331" max="3331" width="13" style="1809" customWidth="1"/>
    <col min="3332" max="3332" width="14.85546875" style="1809" customWidth="1"/>
    <col min="3333" max="3333" width="14.42578125" style="1809" customWidth="1"/>
    <col min="3334" max="3334" width="16.42578125" style="1809" customWidth="1"/>
    <col min="3335" max="3335" width="11.28515625" style="1809" customWidth="1"/>
    <col min="3336" max="3336" width="15.140625" style="1809" customWidth="1"/>
    <col min="3337" max="3337" width="14.42578125" style="1809" customWidth="1"/>
    <col min="3338" max="3584" width="9.140625" style="1809"/>
    <col min="3585" max="3585" width="5.5703125" style="1809" customWidth="1"/>
    <col min="3586" max="3586" width="34.140625" style="1809" customWidth="1"/>
    <col min="3587" max="3587" width="13" style="1809" customWidth="1"/>
    <col min="3588" max="3588" width="14.85546875" style="1809" customWidth="1"/>
    <col min="3589" max="3589" width="14.42578125" style="1809" customWidth="1"/>
    <col min="3590" max="3590" width="16.42578125" style="1809" customWidth="1"/>
    <col min="3591" max="3591" width="11.28515625" style="1809" customWidth="1"/>
    <col min="3592" max="3592" width="15.140625" style="1809" customWidth="1"/>
    <col min="3593" max="3593" width="14.42578125" style="1809" customWidth="1"/>
    <col min="3594" max="3840" width="9.140625" style="1809"/>
    <col min="3841" max="3841" width="5.5703125" style="1809" customWidth="1"/>
    <col min="3842" max="3842" width="34.140625" style="1809" customWidth="1"/>
    <col min="3843" max="3843" width="13" style="1809" customWidth="1"/>
    <col min="3844" max="3844" width="14.85546875" style="1809" customWidth="1"/>
    <col min="3845" max="3845" width="14.42578125" style="1809" customWidth="1"/>
    <col min="3846" max="3846" width="16.42578125" style="1809" customWidth="1"/>
    <col min="3847" max="3847" width="11.28515625" style="1809" customWidth="1"/>
    <col min="3848" max="3848" width="15.140625" style="1809" customWidth="1"/>
    <col min="3849" max="3849" width="14.42578125" style="1809" customWidth="1"/>
    <col min="3850" max="4096" width="9.140625" style="1809"/>
    <col min="4097" max="4097" width="5.5703125" style="1809" customWidth="1"/>
    <col min="4098" max="4098" width="34.140625" style="1809" customWidth="1"/>
    <col min="4099" max="4099" width="13" style="1809" customWidth="1"/>
    <col min="4100" max="4100" width="14.85546875" style="1809" customWidth="1"/>
    <col min="4101" max="4101" width="14.42578125" style="1809" customWidth="1"/>
    <col min="4102" max="4102" width="16.42578125" style="1809" customWidth="1"/>
    <col min="4103" max="4103" width="11.28515625" style="1809" customWidth="1"/>
    <col min="4104" max="4104" width="15.140625" style="1809" customWidth="1"/>
    <col min="4105" max="4105" width="14.42578125" style="1809" customWidth="1"/>
    <col min="4106" max="4352" width="9.140625" style="1809"/>
    <col min="4353" max="4353" width="5.5703125" style="1809" customWidth="1"/>
    <col min="4354" max="4354" width="34.140625" style="1809" customWidth="1"/>
    <col min="4355" max="4355" width="13" style="1809" customWidth="1"/>
    <col min="4356" max="4356" width="14.85546875" style="1809" customWidth="1"/>
    <col min="4357" max="4357" width="14.42578125" style="1809" customWidth="1"/>
    <col min="4358" max="4358" width="16.42578125" style="1809" customWidth="1"/>
    <col min="4359" max="4359" width="11.28515625" style="1809" customWidth="1"/>
    <col min="4360" max="4360" width="15.140625" style="1809" customWidth="1"/>
    <col min="4361" max="4361" width="14.42578125" style="1809" customWidth="1"/>
    <col min="4362" max="4608" width="9.140625" style="1809"/>
    <col min="4609" max="4609" width="5.5703125" style="1809" customWidth="1"/>
    <col min="4610" max="4610" width="34.140625" style="1809" customWidth="1"/>
    <col min="4611" max="4611" width="13" style="1809" customWidth="1"/>
    <col min="4612" max="4612" width="14.85546875" style="1809" customWidth="1"/>
    <col min="4613" max="4613" width="14.42578125" style="1809" customWidth="1"/>
    <col min="4614" max="4614" width="16.42578125" style="1809" customWidth="1"/>
    <col min="4615" max="4615" width="11.28515625" style="1809" customWidth="1"/>
    <col min="4616" max="4616" width="15.140625" style="1809" customWidth="1"/>
    <col min="4617" max="4617" width="14.42578125" style="1809" customWidth="1"/>
    <col min="4618" max="4864" width="9.140625" style="1809"/>
    <col min="4865" max="4865" width="5.5703125" style="1809" customWidth="1"/>
    <col min="4866" max="4866" width="34.140625" style="1809" customWidth="1"/>
    <col min="4867" max="4867" width="13" style="1809" customWidth="1"/>
    <col min="4868" max="4868" width="14.85546875" style="1809" customWidth="1"/>
    <col min="4869" max="4869" width="14.42578125" style="1809" customWidth="1"/>
    <col min="4870" max="4870" width="16.42578125" style="1809" customWidth="1"/>
    <col min="4871" max="4871" width="11.28515625" style="1809" customWidth="1"/>
    <col min="4872" max="4872" width="15.140625" style="1809" customWidth="1"/>
    <col min="4873" max="4873" width="14.42578125" style="1809" customWidth="1"/>
    <col min="4874" max="5120" width="9.140625" style="1809"/>
    <col min="5121" max="5121" width="5.5703125" style="1809" customWidth="1"/>
    <col min="5122" max="5122" width="34.140625" style="1809" customWidth="1"/>
    <col min="5123" max="5123" width="13" style="1809" customWidth="1"/>
    <col min="5124" max="5124" width="14.85546875" style="1809" customWidth="1"/>
    <col min="5125" max="5125" width="14.42578125" style="1809" customWidth="1"/>
    <col min="5126" max="5126" width="16.42578125" style="1809" customWidth="1"/>
    <col min="5127" max="5127" width="11.28515625" style="1809" customWidth="1"/>
    <col min="5128" max="5128" width="15.140625" style="1809" customWidth="1"/>
    <col min="5129" max="5129" width="14.42578125" style="1809" customWidth="1"/>
    <col min="5130" max="5376" width="9.140625" style="1809"/>
    <col min="5377" max="5377" width="5.5703125" style="1809" customWidth="1"/>
    <col min="5378" max="5378" width="34.140625" style="1809" customWidth="1"/>
    <col min="5379" max="5379" width="13" style="1809" customWidth="1"/>
    <col min="5380" max="5380" width="14.85546875" style="1809" customWidth="1"/>
    <col min="5381" max="5381" width="14.42578125" style="1809" customWidth="1"/>
    <col min="5382" max="5382" width="16.42578125" style="1809" customWidth="1"/>
    <col min="5383" max="5383" width="11.28515625" style="1809" customWidth="1"/>
    <col min="5384" max="5384" width="15.140625" style="1809" customWidth="1"/>
    <col min="5385" max="5385" width="14.42578125" style="1809" customWidth="1"/>
    <col min="5386" max="5632" width="9.140625" style="1809"/>
    <col min="5633" max="5633" width="5.5703125" style="1809" customWidth="1"/>
    <col min="5634" max="5634" width="34.140625" style="1809" customWidth="1"/>
    <col min="5635" max="5635" width="13" style="1809" customWidth="1"/>
    <col min="5636" max="5636" width="14.85546875" style="1809" customWidth="1"/>
    <col min="5637" max="5637" width="14.42578125" style="1809" customWidth="1"/>
    <col min="5638" max="5638" width="16.42578125" style="1809" customWidth="1"/>
    <col min="5639" max="5639" width="11.28515625" style="1809" customWidth="1"/>
    <col min="5640" max="5640" width="15.140625" style="1809" customWidth="1"/>
    <col min="5641" max="5641" width="14.42578125" style="1809" customWidth="1"/>
    <col min="5642" max="5888" width="9.140625" style="1809"/>
    <col min="5889" max="5889" width="5.5703125" style="1809" customWidth="1"/>
    <col min="5890" max="5890" width="34.140625" style="1809" customWidth="1"/>
    <col min="5891" max="5891" width="13" style="1809" customWidth="1"/>
    <col min="5892" max="5892" width="14.85546875" style="1809" customWidth="1"/>
    <col min="5893" max="5893" width="14.42578125" style="1809" customWidth="1"/>
    <col min="5894" max="5894" width="16.42578125" style="1809" customWidth="1"/>
    <col min="5895" max="5895" width="11.28515625" style="1809" customWidth="1"/>
    <col min="5896" max="5896" width="15.140625" style="1809" customWidth="1"/>
    <col min="5897" max="5897" width="14.42578125" style="1809" customWidth="1"/>
    <col min="5898" max="6144" width="9.140625" style="1809"/>
    <col min="6145" max="6145" width="5.5703125" style="1809" customWidth="1"/>
    <col min="6146" max="6146" width="34.140625" style="1809" customWidth="1"/>
    <col min="6147" max="6147" width="13" style="1809" customWidth="1"/>
    <col min="6148" max="6148" width="14.85546875" style="1809" customWidth="1"/>
    <col min="6149" max="6149" width="14.42578125" style="1809" customWidth="1"/>
    <col min="6150" max="6150" width="16.42578125" style="1809" customWidth="1"/>
    <col min="6151" max="6151" width="11.28515625" style="1809" customWidth="1"/>
    <col min="6152" max="6152" width="15.140625" style="1809" customWidth="1"/>
    <col min="6153" max="6153" width="14.42578125" style="1809" customWidth="1"/>
    <col min="6154" max="6400" width="9.140625" style="1809"/>
    <col min="6401" max="6401" width="5.5703125" style="1809" customWidth="1"/>
    <col min="6402" max="6402" width="34.140625" style="1809" customWidth="1"/>
    <col min="6403" max="6403" width="13" style="1809" customWidth="1"/>
    <col min="6404" max="6404" width="14.85546875" style="1809" customWidth="1"/>
    <col min="6405" max="6405" width="14.42578125" style="1809" customWidth="1"/>
    <col min="6406" max="6406" width="16.42578125" style="1809" customWidth="1"/>
    <col min="6407" max="6407" width="11.28515625" style="1809" customWidth="1"/>
    <col min="6408" max="6408" width="15.140625" style="1809" customWidth="1"/>
    <col min="6409" max="6409" width="14.42578125" style="1809" customWidth="1"/>
    <col min="6410" max="6656" width="9.140625" style="1809"/>
    <col min="6657" max="6657" width="5.5703125" style="1809" customWidth="1"/>
    <col min="6658" max="6658" width="34.140625" style="1809" customWidth="1"/>
    <col min="6659" max="6659" width="13" style="1809" customWidth="1"/>
    <col min="6660" max="6660" width="14.85546875" style="1809" customWidth="1"/>
    <col min="6661" max="6661" width="14.42578125" style="1809" customWidth="1"/>
    <col min="6662" max="6662" width="16.42578125" style="1809" customWidth="1"/>
    <col min="6663" max="6663" width="11.28515625" style="1809" customWidth="1"/>
    <col min="6664" max="6664" width="15.140625" style="1809" customWidth="1"/>
    <col min="6665" max="6665" width="14.42578125" style="1809" customWidth="1"/>
    <col min="6666" max="6912" width="9.140625" style="1809"/>
    <col min="6913" max="6913" width="5.5703125" style="1809" customWidth="1"/>
    <col min="6914" max="6914" width="34.140625" style="1809" customWidth="1"/>
    <col min="6915" max="6915" width="13" style="1809" customWidth="1"/>
    <col min="6916" max="6916" width="14.85546875" style="1809" customWidth="1"/>
    <col min="6917" max="6917" width="14.42578125" style="1809" customWidth="1"/>
    <col min="6918" max="6918" width="16.42578125" style="1809" customWidth="1"/>
    <col min="6919" max="6919" width="11.28515625" style="1809" customWidth="1"/>
    <col min="6920" max="6920" width="15.140625" style="1809" customWidth="1"/>
    <col min="6921" max="6921" width="14.42578125" style="1809" customWidth="1"/>
    <col min="6922" max="7168" width="9.140625" style="1809"/>
    <col min="7169" max="7169" width="5.5703125" style="1809" customWidth="1"/>
    <col min="7170" max="7170" width="34.140625" style="1809" customWidth="1"/>
    <col min="7171" max="7171" width="13" style="1809" customWidth="1"/>
    <col min="7172" max="7172" width="14.85546875" style="1809" customWidth="1"/>
    <col min="7173" max="7173" width="14.42578125" style="1809" customWidth="1"/>
    <col min="7174" max="7174" width="16.42578125" style="1809" customWidth="1"/>
    <col min="7175" max="7175" width="11.28515625" style="1809" customWidth="1"/>
    <col min="7176" max="7176" width="15.140625" style="1809" customWidth="1"/>
    <col min="7177" max="7177" width="14.42578125" style="1809" customWidth="1"/>
    <col min="7178" max="7424" width="9.140625" style="1809"/>
    <col min="7425" max="7425" width="5.5703125" style="1809" customWidth="1"/>
    <col min="7426" max="7426" width="34.140625" style="1809" customWidth="1"/>
    <col min="7427" max="7427" width="13" style="1809" customWidth="1"/>
    <col min="7428" max="7428" width="14.85546875" style="1809" customWidth="1"/>
    <col min="7429" max="7429" width="14.42578125" style="1809" customWidth="1"/>
    <col min="7430" max="7430" width="16.42578125" style="1809" customWidth="1"/>
    <col min="7431" max="7431" width="11.28515625" style="1809" customWidth="1"/>
    <col min="7432" max="7432" width="15.140625" style="1809" customWidth="1"/>
    <col min="7433" max="7433" width="14.42578125" style="1809" customWidth="1"/>
    <col min="7434" max="7680" width="9.140625" style="1809"/>
    <col min="7681" max="7681" width="5.5703125" style="1809" customWidth="1"/>
    <col min="7682" max="7682" width="34.140625" style="1809" customWidth="1"/>
    <col min="7683" max="7683" width="13" style="1809" customWidth="1"/>
    <col min="7684" max="7684" width="14.85546875" style="1809" customWidth="1"/>
    <col min="7685" max="7685" width="14.42578125" style="1809" customWidth="1"/>
    <col min="7686" max="7686" width="16.42578125" style="1809" customWidth="1"/>
    <col min="7687" max="7687" width="11.28515625" style="1809" customWidth="1"/>
    <col min="7688" max="7688" width="15.140625" style="1809" customWidth="1"/>
    <col min="7689" max="7689" width="14.42578125" style="1809" customWidth="1"/>
    <col min="7690" max="7936" width="9.140625" style="1809"/>
    <col min="7937" max="7937" width="5.5703125" style="1809" customWidth="1"/>
    <col min="7938" max="7938" width="34.140625" style="1809" customWidth="1"/>
    <col min="7939" max="7939" width="13" style="1809" customWidth="1"/>
    <col min="7940" max="7940" width="14.85546875" style="1809" customWidth="1"/>
    <col min="7941" max="7941" width="14.42578125" style="1809" customWidth="1"/>
    <col min="7942" max="7942" width="16.42578125" style="1809" customWidth="1"/>
    <col min="7943" max="7943" width="11.28515625" style="1809" customWidth="1"/>
    <col min="7944" max="7944" width="15.140625" style="1809" customWidth="1"/>
    <col min="7945" max="7945" width="14.42578125" style="1809" customWidth="1"/>
    <col min="7946" max="8192" width="9.140625" style="1809"/>
    <col min="8193" max="8193" width="5.5703125" style="1809" customWidth="1"/>
    <col min="8194" max="8194" width="34.140625" style="1809" customWidth="1"/>
    <col min="8195" max="8195" width="13" style="1809" customWidth="1"/>
    <col min="8196" max="8196" width="14.85546875" style="1809" customWidth="1"/>
    <col min="8197" max="8197" width="14.42578125" style="1809" customWidth="1"/>
    <col min="8198" max="8198" width="16.42578125" style="1809" customWidth="1"/>
    <col min="8199" max="8199" width="11.28515625" style="1809" customWidth="1"/>
    <col min="8200" max="8200" width="15.140625" style="1809" customWidth="1"/>
    <col min="8201" max="8201" width="14.42578125" style="1809" customWidth="1"/>
    <col min="8202" max="8448" width="9.140625" style="1809"/>
    <col min="8449" max="8449" width="5.5703125" style="1809" customWidth="1"/>
    <col min="8450" max="8450" width="34.140625" style="1809" customWidth="1"/>
    <col min="8451" max="8451" width="13" style="1809" customWidth="1"/>
    <col min="8452" max="8452" width="14.85546875" style="1809" customWidth="1"/>
    <col min="8453" max="8453" width="14.42578125" style="1809" customWidth="1"/>
    <col min="8454" max="8454" width="16.42578125" style="1809" customWidth="1"/>
    <col min="8455" max="8455" width="11.28515625" style="1809" customWidth="1"/>
    <col min="8456" max="8456" width="15.140625" style="1809" customWidth="1"/>
    <col min="8457" max="8457" width="14.42578125" style="1809" customWidth="1"/>
    <col min="8458" max="8704" width="9.140625" style="1809"/>
    <col min="8705" max="8705" width="5.5703125" style="1809" customWidth="1"/>
    <col min="8706" max="8706" width="34.140625" style="1809" customWidth="1"/>
    <col min="8707" max="8707" width="13" style="1809" customWidth="1"/>
    <col min="8708" max="8708" width="14.85546875" style="1809" customWidth="1"/>
    <col min="8709" max="8709" width="14.42578125" style="1809" customWidth="1"/>
    <col min="8710" max="8710" width="16.42578125" style="1809" customWidth="1"/>
    <col min="8711" max="8711" width="11.28515625" style="1809" customWidth="1"/>
    <col min="8712" max="8712" width="15.140625" style="1809" customWidth="1"/>
    <col min="8713" max="8713" width="14.42578125" style="1809" customWidth="1"/>
    <col min="8714" max="8960" width="9.140625" style="1809"/>
    <col min="8961" max="8961" width="5.5703125" style="1809" customWidth="1"/>
    <col min="8962" max="8962" width="34.140625" style="1809" customWidth="1"/>
    <col min="8963" max="8963" width="13" style="1809" customWidth="1"/>
    <col min="8964" max="8964" width="14.85546875" style="1809" customWidth="1"/>
    <col min="8965" max="8965" width="14.42578125" style="1809" customWidth="1"/>
    <col min="8966" max="8966" width="16.42578125" style="1809" customWidth="1"/>
    <col min="8967" max="8967" width="11.28515625" style="1809" customWidth="1"/>
    <col min="8968" max="8968" width="15.140625" style="1809" customWidth="1"/>
    <col min="8969" max="8969" width="14.42578125" style="1809" customWidth="1"/>
    <col min="8970" max="9216" width="9.140625" style="1809"/>
    <col min="9217" max="9217" width="5.5703125" style="1809" customWidth="1"/>
    <col min="9218" max="9218" width="34.140625" style="1809" customWidth="1"/>
    <col min="9219" max="9219" width="13" style="1809" customWidth="1"/>
    <col min="9220" max="9220" width="14.85546875" style="1809" customWidth="1"/>
    <col min="9221" max="9221" width="14.42578125" style="1809" customWidth="1"/>
    <col min="9222" max="9222" width="16.42578125" style="1809" customWidth="1"/>
    <col min="9223" max="9223" width="11.28515625" style="1809" customWidth="1"/>
    <col min="9224" max="9224" width="15.140625" style="1809" customWidth="1"/>
    <col min="9225" max="9225" width="14.42578125" style="1809" customWidth="1"/>
    <col min="9226" max="9472" width="9.140625" style="1809"/>
    <col min="9473" max="9473" width="5.5703125" style="1809" customWidth="1"/>
    <col min="9474" max="9474" width="34.140625" style="1809" customWidth="1"/>
    <col min="9475" max="9475" width="13" style="1809" customWidth="1"/>
    <col min="9476" max="9476" width="14.85546875" style="1809" customWidth="1"/>
    <col min="9477" max="9477" width="14.42578125" style="1809" customWidth="1"/>
    <col min="9478" max="9478" width="16.42578125" style="1809" customWidth="1"/>
    <col min="9479" max="9479" width="11.28515625" style="1809" customWidth="1"/>
    <col min="9480" max="9480" width="15.140625" style="1809" customWidth="1"/>
    <col min="9481" max="9481" width="14.42578125" style="1809" customWidth="1"/>
    <col min="9482" max="9728" width="9.140625" style="1809"/>
    <col min="9729" max="9729" width="5.5703125" style="1809" customWidth="1"/>
    <col min="9730" max="9730" width="34.140625" style="1809" customWidth="1"/>
    <col min="9731" max="9731" width="13" style="1809" customWidth="1"/>
    <col min="9732" max="9732" width="14.85546875" style="1809" customWidth="1"/>
    <col min="9733" max="9733" width="14.42578125" style="1809" customWidth="1"/>
    <col min="9734" max="9734" width="16.42578125" style="1809" customWidth="1"/>
    <col min="9735" max="9735" width="11.28515625" style="1809" customWidth="1"/>
    <col min="9736" max="9736" width="15.140625" style="1809" customWidth="1"/>
    <col min="9737" max="9737" width="14.42578125" style="1809" customWidth="1"/>
    <col min="9738" max="9984" width="9.140625" style="1809"/>
    <col min="9985" max="9985" width="5.5703125" style="1809" customWidth="1"/>
    <col min="9986" max="9986" width="34.140625" style="1809" customWidth="1"/>
    <col min="9987" max="9987" width="13" style="1809" customWidth="1"/>
    <col min="9988" max="9988" width="14.85546875" style="1809" customWidth="1"/>
    <col min="9989" max="9989" width="14.42578125" style="1809" customWidth="1"/>
    <col min="9990" max="9990" width="16.42578125" style="1809" customWidth="1"/>
    <col min="9991" max="9991" width="11.28515625" style="1809" customWidth="1"/>
    <col min="9992" max="9992" width="15.140625" style="1809" customWidth="1"/>
    <col min="9993" max="9993" width="14.42578125" style="1809" customWidth="1"/>
    <col min="9994" max="10240" width="9.140625" style="1809"/>
    <col min="10241" max="10241" width="5.5703125" style="1809" customWidth="1"/>
    <col min="10242" max="10242" width="34.140625" style="1809" customWidth="1"/>
    <col min="10243" max="10243" width="13" style="1809" customWidth="1"/>
    <col min="10244" max="10244" width="14.85546875" style="1809" customWidth="1"/>
    <col min="10245" max="10245" width="14.42578125" style="1809" customWidth="1"/>
    <col min="10246" max="10246" width="16.42578125" style="1809" customWidth="1"/>
    <col min="10247" max="10247" width="11.28515625" style="1809" customWidth="1"/>
    <col min="10248" max="10248" width="15.140625" style="1809" customWidth="1"/>
    <col min="10249" max="10249" width="14.42578125" style="1809" customWidth="1"/>
    <col min="10250" max="10496" width="9.140625" style="1809"/>
    <col min="10497" max="10497" width="5.5703125" style="1809" customWidth="1"/>
    <col min="10498" max="10498" width="34.140625" style="1809" customWidth="1"/>
    <col min="10499" max="10499" width="13" style="1809" customWidth="1"/>
    <col min="10500" max="10500" width="14.85546875" style="1809" customWidth="1"/>
    <col min="10501" max="10501" width="14.42578125" style="1809" customWidth="1"/>
    <col min="10502" max="10502" width="16.42578125" style="1809" customWidth="1"/>
    <col min="10503" max="10503" width="11.28515625" style="1809" customWidth="1"/>
    <col min="10504" max="10504" width="15.140625" style="1809" customWidth="1"/>
    <col min="10505" max="10505" width="14.42578125" style="1809" customWidth="1"/>
    <col min="10506" max="10752" width="9.140625" style="1809"/>
    <col min="10753" max="10753" width="5.5703125" style="1809" customWidth="1"/>
    <col min="10754" max="10754" width="34.140625" style="1809" customWidth="1"/>
    <col min="10755" max="10755" width="13" style="1809" customWidth="1"/>
    <col min="10756" max="10756" width="14.85546875" style="1809" customWidth="1"/>
    <col min="10757" max="10757" width="14.42578125" style="1809" customWidth="1"/>
    <col min="10758" max="10758" width="16.42578125" style="1809" customWidth="1"/>
    <col min="10759" max="10759" width="11.28515625" style="1809" customWidth="1"/>
    <col min="10760" max="10760" width="15.140625" style="1809" customWidth="1"/>
    <col min="10761" max="10761" width="14.42578125" style="1809" customWidth="1"/>
    <col min="10762" max="11008" width="9.140625" style="1809"/>
    <col min="11009" max="11009" width="5.5703125" style="1809" customWidth="1"/>
    <col min="11010" max="11010" width="34.140625" style="1809" customWidth="1"/>
    <col min="11011" max="11011" width="13" style="1809" customWidth="1"/>
    <col min="11012" max="11012" width="14.85546875" style="1809" customWidth="1"/>
    <col min="11013" max="11013" width="14.42578125" style="1809" customWidth="1"/>
    <col min="11014" max="11014" width="16.42578125" style="1809" customWidth="1"/>
    <col min="11015" max="11015" width="11.28515625" style="1809" customWidth="1"/>
    <col min="11016" max="11016" width="15.140625" style="1809" customWidth="1"/>
    <col min="11017" max="11017" width="14.42578125" style="1809" customWidth="1"/>
    <col min="11018" max="11264" width="9.140625" style="1809"/>
    <col min="11265" max="11265" width="5.5703125" style="1809" customWidth="1"/>
    <col min="11266" max="11266" width="34.140625" style="1809" customWidth="1"/>
    <col min="11267" max="11267" width="13" style="1809" customWidth="1"/>
    <col min="11268" max="11268" width="14.85546875" style="1809" customWidth="1"/>
    <col min="11269" max="11269" width="14.42578125" style="1809" customWidth="1"/>
    <col min="11270" max="11270" width="16.42578125" style="1809" customWidth="1"/>
    <col min="11271" max="11271" width="11.28515625" style="1809" customWidth="1"/>
    <col min="11272" max="11272" width="15.140625" style="1809" customWidth="1"/>
    <col min="11273" max="11273" width="14.42578125" style="1809" customWidth="1"/>
    <col min="11274" max="11520" width="9.140625" style="1809"/>
    <col min="11521" max="11521" width="5.5703125" style="1809" customWidth="1"/>
    <col min="11522" max="11522" width="34.140625" style="1809" customWidth="1"/>
    <col min="11523" max="11523" width="13" style="1809" customWidth="1"/>
    <col min="11524" max="11524" width="14.85546875" style="1809" customWidth="1"/>
    <col min="11525" max="11525" width="14.42578125" style="1809" customWidth="1"/>
    <col min="11526" max="11526" width="16.42578125" style="1809" customWidth="1"/>
    <col min="11527" max="11527" width="11.28515625" style="1809" customWidth="1"/>
    <col min="11528" max="11528" width="15.140625" style="1809" customWidth="1"/>
    <col min="11529" max="11529" width="14.42578125" style="1809" customWidth="1"/>
    <col min="11530" max="11776" width="9.140625" style="1809"/>
    <col min="11777" max="11777" width="5.5703125" style="1809" customWidth="1"/>
    <col min="11778" max="11778" width="34.140625" style="1809" customWidth="1"/>
    <col min="11779" max="11779" width="13" style="1809" customWidth="1"/>
    <col min="11780" max="11780" width="14.85546875" style="1809" customWidth="1"/>
    <col min="11781" max="11781" width="14.42578125" style="1809" customWidth="1"/>
    <col min="11782" max="11782" width="16.42578125" style="1809" customWidth="1"/>
    <col min="11783" max="11783" width="11.28515625" style="1809" customWidth="1"/>
    <col min="11784" max="11784" width="15.140625" style="1809" customWidth="1"/>
    <col min="11785" max="11785" width="14.42578125" style="1809" customWidth="1"/>
    <col min="11786" max="12032" width="9.140625" style="1809"/>
    <col min="12033" max="12033" width="5.5703125" style="1809" customWidth="1"/>
    <col min="12034" max="12034" width="34.140625" style="1809" customWidth="1"/>
    <col min="12035" max="12035" width="13" style="1809" customWidth="1"/>
    <col min="12036" max="12036" width="14.85546875" style="1809" customWidth="1"/>
    <col min="12037" max="12037" width="14.42578125" style="1809" customWidth="1"/>
    <col min="12038" max="12038" width="16.42578125" style="1809" customWidth="1"/>
    <col min="12039" max="12039" width="11.28515625" style="1809" customWidth="1"/>
    <col min="12040" max="12040" width="15.140625" style="1809" customWidth="1"/>
    <col min="12041" max="12041" width="14.42578125" style="1809" customWidth="1"/>
    <col min="12042" max="12288" width="9.140625" style="1809"/>
    <col min="12289" max="12289" width="5.5703125" style="1809" customWidth="1"/>
    <col min="12290" max="12290" width="34.140625" style="1809" customWidth="1"/>
    <col min="12291" max="12291" width="13" style="1809" customWidth="1"/>
    <col min="12292" max="12292" width="14.85546875" style="1809" customWidth="1"/>
    <col min="12293" max="12293" width="14.42578125" style="1809" customWidth="1"/>
    <col min="12294" max="12294" width="16.42578125" style="1809" customWidth="1"/>
    <col min="12295" max="12295" width="11.28515625" style="1809" customWidth="1"/>
    <col min="12296" max="12296" width="15.140625" style="1809" customWidth="1"/>
    <col min="12297" max="12297" width="14.42578125" style="1809" customWidth="1"/>
    <col min="12298" max="12544" width="9.140625" style="1809"/>
    <col min="12545" max="12545" width="5.5703125" style="1809" customWidth="1"/>
    <col min="12546" max="12546" width="34.140625" style="1809" customWidth="1"/>
    <col min="12547" max="12547" width="13" style="1809" customWidth="1"/>
    <col min="12548" max="12548" width="14.85546875" style="1809" customWidth="1"/>
    <col min="12549" max="12549" width="14.42578125" style="1809" customWidth="1"/>
    <col min="12550" max="12550" width="16.42578125" style="1809" customWidth="1"/>
    <col min="12551" max="12551" width="11.28515625" style="1809" customWidth="1"/>
    <col min="12552" max="12552" width="15.140625" style="1809" customWidth="1"/>
    <col min="12553" max="12553" width="14.42578125" style="1809" customWidth="1"/>
    <col min="12554" max="12800" width="9.140625" style="1809"/>
    <col min="12801" max="12801" width="5.5703125" style="1809" customWidth="1"/>
    <col min="12802" max="12802" width="34.140625" style="1809" customWidth="1"/>
    <col min="12803" max="12803" width="13" style="1809" customWidth="1"/>
    <col min="12804" max="12804" width="14.85546875" style="1809" customWidth="1"/>
    <col min="12805" max="12805" width="14.42578125" style="1809" customWidth="1"/>
    <col min="12806" max="12806" width="16.42578125" style="1809" customWidth="1"/>
    <col min="12807" max="12807" width="11.28515625" style="1809" customWidth="1"/>
    <col min="12808" max="12808" width="15.140625" style="1809" customWidth="1"/>
    <col min="12809" max="12809" width="14.42578125" style="1809" customWidth="1"/>
    <col min="12810" max="13056" width="9.140625" style="1809"/>
    <col min="13057" max="13057" width="5.5703125" style="1809" customWidth="1"/>
    <col min="13058" max="13058" width="34.140625" style="1809" customWidth="1"/>
    <col min="13059" max="13059" width="13" style="1809" customWidth="1"/>
    <col min="13060" max="13060" width="14.85546875" style="1809" customWidth="1"/>
    <col min="13061" max="13061" width="14.42578125" style="1809" customWidth="1"/>
    <col min="13062" max="13062" width="16.42578125" style="1809" customWidth="1"/>
    <col min="13063" max="13063" width="11.28515625" style="1809" customWidth="1"/>
    <col min="13064" max="13064" width="15.140625" style="1809" customWidth="1"/>
    <col min="13065" max="13065" width="14.42578125" style="1809" customWidth="1"/>
    <col min="13066" max="13312" width="9.140625" style="1809"/>
    <col min="13313" max="13313" width="5.5703125" style="1809" customWidth="1"/>
    <col min="13314" max="13314" width="34.140625" style="1809" customWidth="1"/>
    <col min="13315" max="13315" width="13" style="1809" customWidth="1"/>
    <col min="13316" max="13316" width="14.85546875" style="1809" customWidth="1"/>
    <col min="13317" max="13317" width="14.42578125" style="1809" customWidth="1"/>
    <col min="13318" max="13318" width="16.42578125" style="1809" customWidth="1"/>
    <col min="13319" max="13319" width="11.28515625" style="1809" customWidth="1"/>
    <col min="13320" max="13320" width="15.140625" style="1809" customWidth="1"/>
    <col min="13321" max="13321" width="14.42578125" style="1809" customWidth="1"/>
    <col min="13322" max="13568" width="9.140625" style="1809"/>
    <col min="13569" max="13569" width="5.5703125" style="1809" customWidth="1"/>
    <col min="13570" max="13570" width="34.140625" style="1809" customWidth="1"/>
    <col min="13571" max="13571" width="13" style="1809" customWidth="1"/>
    <col min="13572" max="13572" width="14.85546875" style="1809" customWidth="1"/>
    <col min="13573" max="13573" width="14.42578125" style="1809" customWidth="1"/>
    <col min="13574" max="13574" width="16.42578125" style="1809" customWidth="1"/>
    <col min="13575" max="13575" width="11.28515625" style="1809" customWidth="1"/>
    <col min="13576" max="13576" width="15.140625" style="1809" customWidth="1"/>
    <col min="13577" max="13577" width="14.42578125" style="1809" customWidth="1"/>
    <col min="13578" max="13824" width="9.140625" style="1809"/>
    <col min="13825" max="13825" width="5.5703125" style="1809" customWidth="1"/>
    <col min="13826" max="13826" width="34.140625" style="1809" customWidth="1"/>
    <col min="13827" max="13827" width="13" style="1809" customWidth="1"/>
    <col min="13828" max="13828" width="14.85546875" style="1809" customWidth="1"/>
    <col min="13829" max="13829" width="14.42578125" style="1809" customWidth="1"/>
    <col min="13830" max="13830" width="16.42578125" style="1809" customWidth="1"/>
    <col min="13831" max="13831" width="11.28515625" style="1809" customWidth="1"/>
    <col min="13832" max="13832" width="15.140625" style="1809" customWidth="1"/>
    <col min="13833" max="13833" width="14.42578125" style="1809" customWidth="1"/>
    <col min="13834" max="14080" width="9.140625" style="1809"/>
    <col min="14081" max="14081" width="5.5703125" style="1809" customWidth="1"/>
    <col min="14082" max="14082" width="34.140625" style="1809" customWidth="1"/>
    <col min="14083" max="14083" width="13" style="1809" customWidth="1"/>
    <col min="14084" max="14084" width="14.85546875" style="1809" customWidth="1"/>
    <col min="14085" max="14085" width="14.42578125" style="1809" customWidth="1"/>
    <col min="14086" max="14086" width="16.42578125" style="1809" customWidth="1"/>
    <col min="14087" max="14087" width="11.28515625" style="1809" customWidth="1"/>
    <col min="14088" max="14088" width="15.140625" style="1809" customWidth="1"/>
    <col min="14089" max="14089" width="14.42578125" style="1809" customWidth="1"/>
    <col min="14090" max="14336" width="9.140625" style="1809"/>
    <col min="14337" max="14337" width="5.5703125" style="1809" customWidth="1"/>
    <col min="14338" max="14338" width="34.140625" style="1809" customWidth="1"/>
    <col min="14339" max="14339" width="13" style="1809" customWidth="1"/>
    <col min="14340" max="14340" width="14.85546875" style="1809" customWidth="1"/>
    <col min="14341" max="14341" width="14.42578125" style="1809" customWidth="1"/>
    <col min="14342" max="14342" width="16.42578125" style="1809" customWidth="1"/>
    <col min="14343" max="14343" width="11.28515625" style="1809" customWidth="1"/>
    <col min="14344" max="14344" width="15.140625" style="1809" customWidth="1"/>
    <col min="14345" max="14345" width="14.42578125" style="1809" customWidth="1"/>
    <col min="14346" max="14592" width="9.140625" style="1809"/>
    <col min="14593" max="14593" width="5.5703125" style="1809" customWidth="1"/>
    <col min="14594" max="14594" width="34.140625" style="1809" customWidth="1"/>
    <col min="14595" max="14595" width="13" style="1809" customWidth="1"/>
    <col min="14596" max="14596" width="14.85546875" style="1809" customWidth="1"/>
    <col min="14597" max="14597" width="14.42578125" style="1809" customWidth="1"/>
    <col min="14598" max="14598" width="16.42578125" style="1809" customWidth="1"/>
    <col min="14599" max="14599" width="11.28515625" style="1809" customWidth="1"/>
    <col min="14600" max="14600" width="15.140625" style="1809" customWidth="1"/>
    <col min="14601" max="14601" width="14.42578125" style="1809" customWidth="1"/>
    <col min="14602" max="14848" width="9.140625" style="1809"/>
    <col min="14849" max="14849" width="5.5703125" style="1809" customWidth="1"/>
    <col min="14850" max="14850" width="34.140625" style="1809" customWidth="1"/>
    <col min="14851" max="14851" width="13" style="1809" customWidth="1"/>
    <col min="14852" max="14852" width="14.85546875" style="1809" customWidth="1"/>
    <col min="14853" max="14853" width="14.42578125" style="1809" customWidth="1"/>
    <col min="14854" max="14854" width="16.42578125" style="1809" customWidth="1"/>
    <col min="14855" max="14855" width="11.28515625" style="1809" customWidth="1"/>
    <col min="14856" max="14856" width="15.140625" style="1809" customWidth="1"/>
    <col min="14857" max="14857" width="14.42578125" style="1809" customWidth="1"/>
    <col min="14858" max="15104" width="9.140625" style="1809"/>
    <col min="15105" max="15105" width="5.5703125" style="1809" customWidth="1"/>
    <col min="15106" max="15106" width="34.140625" style="1809" customWidth="1"/>
    <col min="15107" max="15107" width="13" style="1809" customWidth="1"/>
    <col min="15108" max="15108" width="14.85546875" style="1809" customWidth="1"/>
    <col min="15109" max="15109" width="14.42578125" style="1809" customWidth="1"/>
    <col min="15110" max="15110" width="16.42578125" style="1809" customWidth="1"/>
    <col min="15111" max="15111" width="11.28515625" style="1809" customWidth="1"/>
    <col min="15112" max="15112" width="15.140625" style="1809" customWidth="1"/>
    <col min="15113" max="15113" width="14.42578125" style="1809" customWidth="1"/>
    <col min="15114" max="15360" width="9.140625" style="1809"/>
    <col min="15361" max="15361" width="5.5703125" style="1809" customWidth="1"/>
    <col min="15362" max="15362" width="34.140625" style="1809" customWidth="1"/>
    <col min="15363" max="15363" width="13" style="1809" customWidth="1"/>
    <col min="15364" max="15364" width="14.85546875" style="1809" customWidth="1"/>
    <col min="15365" max="15365" width="14.42578125" style="1809" customWidth="1"/>
    <col min="15366" max="15366" width="16.42578125" style="1809" customWidth="1"/>
    <col min="15367" max="15367" width="11.28515625" style="1809" customWidth="1"/>
    <col min="15368" max="15368" width="15.140625" style="1809" customWidth="1"/>
    <col min="15369" max="15369" width="14.42578125" style="1809" customWidth="1"/>
    <col min="15370" max="15616" width="9.140625" style="1809"/>
    <col min="15617" max="15617" width="5.5703125" style="1809" customWidth="1"/>
    <col min="15618" max="15618" width="34.140625" style="1809" customWidth="1"/>
    <col min="15619" max="15619" width="13" style="1809" customWidth="1"/>
    <col min="15620" max="15620" width="14.85546875" style="1809" customWidth="1"/>
    <col min="15621" max="15621" width="14.42578125" style="1809" customWidth="1"/>
    <col min="15622" max="15622" width="16.42578125" style="1809" customWidth="1"/>
    <col min="15623" max="15623" width="11.28515625" style="1809" customWidth="1"/>
    <col min="15624" max="15624" width="15.140625" style="1809" customWidth="1"/>
    <col min="15625" max="15625" width="14.42578125" style="1809" customWidth="1"/>
    <col min="15626" max="15872" width="9.140625" style="1809"/>
    <col min="15873" max="15873" width="5.5703125" style="1809" customWidth="1"/>
    <col min="15874" max="15874" width="34.140625" style="1809" customWidth="1"/>
    <col min="15875" max="15875" width="13" style="1809" customWidth="1"/>
    <col min="15876" max="15876" width="14.85546875" style="1809" customWidth="1"/>
    <col min="15877" max="15877" width="14.42578125" style="1809" customWidth="1"/>
    <col min="15878" max="15878" width="16.42578125" style="1809" customWidth="1"/>
    <col min="15879" max="15879" width="11.28515625" style="1809" customWidth="1"/>
    <col min="15880" max="15880" width="15.140625" style="1809" customWidth="1"/>
    <col min="15881" max="15881" width="14.42578125" style="1809" customWidth="1"/>
    <col min="15882" max="16128" width="9.140625" style="1809"/>
    <col min="16129" max="16129" width="5.5703125" style="1809" customWidth="1"/>
    <col min="16130" max="16130" width="34.140625" style="1809" customWidth="1"/>
    <col min="16131" max="16131" width="13" style="1809" customWidth="1"/>
    <col min="16132" max="16132" width="14.85546875" style="1809" customWidth="1"/>
    <col min="16133" max="16133" width="14.42578125" style="1809" customWidth="1"/>
    <col min="16134" max="16134" width="16.42578125" style="1809" customWidth="1"/>
    <col min="16135" max="16135" width="11.28515625" style="1809" customWidth="1"/>
    <col min="16136" max="16136" width="15.140625" style="1809" customWidth="1"/>
    <col min="16137" max="16137" width="14.42578125" style="1809" customWidth="1"/>
    <col min="16138" max="16384" width="9.140625" style="1809"/>
  </cols>
  <sheetData>
    <row r="1" spans="1:10" s="1548" customFormat="1" ht="6" customHeight="1"/>
    <row r="2" spans="1:10" s="1548" customFormat="1" ht="20.25">
      <c r="A2" s="2282" t="s">
        <v>1471</v>
      </c>
      <c r="B2" s="2282"/>
      <c r="C2" s="2282"/>
      <c r="D2" s="2282"/>
      <c r="E2" s="2282"/>
    </row>
    <row r="3" spans="1:10" s="1548" customFormat="1" ht="13.5"/>
    <row r="4" spans="1:10" s="1548" customFormat="1" ht="37.5" customHeight="1">
      <c r="A4" s="2283" t="s">
        <v>1472</v>
      </c>
      <c r="B4" s="2283"/>
      <c r="C4" s="2283"/>
      <c r="D4" s="2283"/>
      <c r="E4" s="2283"/>
    </row>
    <row r="5" spans="1:10" s="1548" customFormat="1" ht="8.25" customHeight="1">
      <c r="A5" s="1859" t="s">
        <v>1473</v>
      </c>
      <c r="B5" s="1859"/>
      <c r="C5" s="1859"/>
      <c r="D5" s="1859"/>
    </row>
    <row r="6" spans="1:10" s="1548" customFormat="1" ht="14.25" thickBot="1">
      <c r="E6" s="1684" t="s">
        <v>168</v>
      </c>
    </row>
    <row r="7" spans="1:10" s="1548" customFormat="1" ht="30" customHeight="1" thickBot="1">
      <c r="A7" s="2284" t="s">
        <v>1474</v>
      </c>
      <c r="B7" s="2284"/>
      <c r="C7" s="2284" t="s">
        <v>1475</v>
      </c>
      <c r="D7" s="2286" t="s">
        <v>191</v>
      </c>
      <c r="E7" s="2287"/>
    </row>
    <row r="8" spans="1:10" s="1548" customFormat="1" ht="29.25" thickBot="1">
      <c r="A8" s="2285"/>
      <c r="B8" s="2285"/>
      <c r="C8" s="2285"/>
      <c r="D8" s="1860" t="s">
        <v>1476</v>
      </c>
      <c r="E8" s="1860" t="s">
        <v>1477</v>
      </c>
    </row>
    <row r="9" spans="1:10" s="1548" customFormat="1" ht="14.25" thickBot="1">
      <c r="A9" s="1690">
        <v>1</v>
      </c>
      <c r="B9" s="1690">
        <v>2</v>
      </c>
      <c r="C9" s="1690">
        <v>3</v>
      </c>
      <c r="D9" s="1690">
        <v>4</v>
      </c>
      <c r="E9" s="1690">
        <v>5</v>
      </c>
    </row>
    <row r="10" spans="1:10" s="1548" customFormat="1" ht="35.25" customHeight="1" thickBot="1">
      <c r="A10" s="1861">
        <v>8000</v>
      </c>
      <c r="B10" s="1862" t="s">
        <v>1478</v>
      </c>
      <c r="C10" s="1863">
        <f>D10+E10</f>
        <v>-183079.76800000001</v>
      </c>
      <c r="D10" s="1864">
        <f>-E23</f>
        <v>-5409.3303000000014</v>
      </c>
      <c r="E10" s="1694">
        <f>-F23</f>
        <v>-177670.43770000001</v>
      </c>
    </row>
    <row r="11" spans="1:10">
      <c r="J11" s="1865"/>
    </row>
    <row r="12" spans="1:10" hidden="1"/>
    <row r="13" spans="1:10" hidden="1"/>
    <row r="14" spans="1:10" hidden="1"/>
    <row r="15" spans="1:10" ht="18">
      <c r="A15" s="2288" t="s">
        <v>1479</v>
      </c>
      <c r="B15" s="2288"/>
      <c r="C15" s="2288"/>
      <c r="D15" s="2288"/>
      <c r="E15" s="2288"/>
      <c r="F15" s="2288"/>
    </row>
    <row r="16" spans="1:10" ht="9" customHeight="1">
      <c r="B16" s="1866"/>
    </row>
    <row r="17" spans="1:9" ht="34.5" customHeight="1">
      <c r="A17" s="2283" t="s">
        <v>1480</v>
      </c>
      <c r="B17" s="2283"/>
      <c r="C17" s="2283"/>
      <c r="D17" s="2283"/>
      <c r="E17" s="2283"/>
      <c r="F17" s="2283"/>
    </row>
    <row r="18" spans="1:9" ht="14.25" customHeight="1">
      <c r="A18" s="1859" t="s">
        <v>1481</v>
      </c>
      <c r="B18" s="1548"/>
      <c r="C18" s="1548"/>
      <c r="D18" s="1548"/>
      <c r="E18" s="1548"/>
      <c r="F18" s="1548"/>
    </row>
    <row r="19" spans="1:9" ht="14.25" customHeight="1" thickBot="1">
      <c r="A19" s="1548"/>
      <c r="B19" s="1548"/>
      <c r="C19" s="1548"/>
      <c r="D19" s="1548"/>
      <c r="E19" s="1684" t="s">
        <v>168</v>
      </c>
      <c r="F19" s="1548"/>
    </row>
    <row r="20" spans="1:9" ht="30" customHeight="1" thickBot="1">
      <c r="A20" s="2289" t="s">
        <v>1474</v>
      </c>
      <c r="B20" s="2291" t="s">
        <v>690</v>
      </c>
      <c r="C20" s="2292"/>
      <c r="D20" s="2289" t="s">
        <v>572</v>
      </c>
      <c r="E20" s="2293" t="s">
        <v>191</v>
      </c>
      <c r="F20" s="2294"/>
      <c r="I20" s="1867"/>
    </row>
    <row r="21" spans="1:9" ht="14.25" thickBot="1">
      <c r="A21" s="2290"/>
      <c r="B21" s="1868" t="s">
        <v>691</v>
      </c>
      <c r="C21" s="1869" t="s">
        <v>692</v>
      </c>
      <c r="D21" s="2290"/>
      <c r="E21" s="1870" t="s">
        <v>573</v>
      </c>
      <c r="F21" s="1870" t="s">
        <v>574</v>
      </c>
    </row>
    <row r="22" spans="1:9" ht="14.25" thickBot="1">
      <c r="A22" s="1690">
        <v>1</v>
      </c>
      <c r="B22" s="1690">
        <v>2</v>
      </c>
      <c r="C22" s="1690">
        <v>3</v>
      </c>
      <c r="D22" s="1690">
        <v>4</v>
      </c>
      <c r="E22" s="1690">
        <v>5</v>
      </c>
      <c r="F22" s="1690">
        <v>6</v>
      </c>
    </row>
    <row r="23" spans="1:9" s="1876" customFormat="1" ht="40.5">
      <c r="A23" s="1871">
        <v>8010</v>
      </c>
      <c r="B23" s="1872" t="s">
        <v>1482</v>
      </c>
      <c r="C23" s="1873"/>
      <c r="D23" s="1874">
        <f>E23+F23</f>
        <v>183079.76800000001</v>
      </c>
      <c r="E23" s="1875">
        <f>E25+E80</f>
        <v>5409.3303000000014</v>
      </c>
      <c r="F23" s="1875">
        <f>F25+F80</f>
        <v>177670.43770000001</v>
      </c>
    </row>
    <row r="24" spans="1:9" s="1876" customFormat="1" ht="14.25">
      <c r="A24" s="1877"/>
      <c r="B24" s="1878" t="s">
        <v>191</v>
      </c>
      <c r="C24" s="1879"/>
      <c r="D24" s="1880"/>
      <c r="E24" s="1881"/>
      <c r="F24" s="1882"/>
    </row>
    <row r="25" spans="1:9" ht="40.5">
      <c r="A25" s="1883">
        <v>8100</v>
      </c>
      <c r="B25" s="1884" t="s">
        <v>1483</v>
      </c>
      <c r="C25" s="1885"/>
      <c r="D25" s="1886">
        <f>E25+F25</f>
        <v>183079.76800000001</v>
      </c>
      <c r="E25" s="1887">
        <f>E27+E55</f>
        <v>5409.3303000000014</v>
      </c>
      <c r="F25" s="1887">
        <f>F27+F55</f>
        <v>177670.43770000001</v>
      </c>
    </row>
    <row r="26" spans="1:9" ht="13.5">
      <c r="A26" s="1883"/>
      <c r="B26" s="1888" t="s">
        <v>191</v>
      </c>
      <c r="C26" s="1885"/>
      <c r="D26" s="1889"/>
      <c r="E26" s="1890"/>
      <c r="F26" s="1891"/>
    </row>
    <row r="27" spans="1:9" ht="27">
      <c r="A27" s="1892">
        <v>8110</v>
      </c>
      <c r="B27" s="1893" t="s">
        <v>1484</v>
      </c>
      <c r="C27" s="1885"/>
      <c r="D27" s="1894">
        <f>E27+F27</f>
        <v>0</v>
      </c>
      <c r="E27" s="1890">
        <f>E33</f>
        <v>0</v>
      </c>
      <c r="F27" s="1895">
        <f>F29+F33</f>
        <v>0</v>
      </c>
    </row>
    <row r="28" spans="1:9" ht="13.5">
      <c r="A28" s="1892"/>
      <c r="B28" s="1896" t="s">
        <v>191</v>
      </c>
      <c r="C28" s="1885"/>
      <c r="D28" s="1894"/>
      <c r="E28" s="1890"/>
      <c r="F28" s="1895"/>
    </row>
    <row r="29" spans="1:9" ht="40.5">
      <c r="A29" s="1892">
        <v>8111</v>
      </c>
      <c r="B29" s="1897" t="s">
        <v>1485</v>
      </c>
      <c r="C29" s="1885"/>
      <c r="D29" s="1889">
        <f>F29</f>
        <v>0</v>
      </c>
      <c r="E29" s="1898" t="s">
        <v>1486</v>
      </c>
      <c r="F29" s="1891">
        <f>F31+F32</f>
        <v>0</v>
      </c>
    </row>
    <row r="30" spans="1:9" ht="13.5">
      <c r="A30" s="1892"/>
      <c r="B30" s="1899" t="s">
        <v>822</v>
      </c>
      <c r="C30" s="1885"/>
      <c r="D30" s="1889"/>
      <c r="E30" s="1898"/>
      <c r="F30" s="1891"/>
    </row>
    <row r="31" spans="1:9" ht="13.5">
      <c r="A31" s="1892">
        <v>8112</v>
      </c>
      <c r="B31" s="1900" t="s">
        <v>1487</v>
      </c>
      <c r="C31" s="1901" t="s">
        <v>1488</v>
      </c>
      <c r="D31" s="1889">
        <f>F31</f>
        <v>0</v>
      </c>
      <c r="E31" s="1898" t="s">
        <v>1486</v>
      </c>
      <c r="F31" s="1891"/>
    </row>
    <row r="32" spans="1:9" ht="13.5">
      <c r="A32" s="1892">
        <v>8113</v>
      </c>
      <c r="B32" s="1900" t="s">
        <v>1489</v>
      </c>
      <c r="C32" s="1901" t="s">
        <v>1490</v>
      </c>
      <c r="D32" s="1889">
        <f>F32</f>
        <v>0</v>
      </c>
      <c r="E32" s="1898" t="s">
        <v>1486</v>
      </c>
      <c r="F32" s="1891"/>
    </row>
    <row r="33" spans="1:6" s="1905" customFormat="1" ht="40.5">
      <c r="A33" s="1892">
        <v>8120</v>
      </c>
      <c r="B33" s="1897" t="s">
        <v>1491</v>
      </c>
      <c r="C33" s="1901"/>
      <c r="D33" s="1902">
        <f>E33+F33</f>
        <v>0</v>
      </c>
      <c r="E33" s="1903">
        <f>E45</f>
        <v>0</v>
      </c>
      <c r="F33" s="1904">
        <f>F35+F45</f>
        <v>0</v>
      </c>
    </row>
    <row r="34" spans="1:6" s="1905" customFormat="1" ht="13.5">
      <c r="A34" s="1892"/>
      <c r="B34" s="1899" t="s">
        <v>191</v>
      </c>
      <c r="C34" s="1901"/>
      <c r="D34" s="1902"/>
      <c r="E34" s="1903"/>
      <c r="F34" s="1904"/>
    </row>
    <row r="35" spans="1:6" s="1905" customFormat="1" ht="13.5">
      <c r="A35" s="1892">
        <v>8121</v>
      </c>
      <c r="B35" s="1897" t="s">
        <v>1492</v>
      </c>
      <c r="C35" s="1901"/>
      <c r="D35" s="1902">
        <f>F35</f>
        <v>0</v>
      </c>
      <c r="E35" s="1898" t="s">
        <v>1486</v>
      </c>
      <c r="F35" s="1904">
        <f>F37+F41</f>
        <v>0</v>
      </c>
    </row>
    <row r="36" spans="1:6" s="1905" customFormat="1" ht="13.5">
      <c r="A36" s="1892"/>
      <c r="B36" s="1899" t="s">
        <v>822</v>
      </c>
      <c r="C36" s="1901"/>
      <c r="D36" s="1902"/>
      <c r="E36" s="1903"/>
      <c r="F36" s="1904"/>
    </row>
    <row r="37" spans="1:6" s="1905" customFormat="1" ht="19.5" customHeight="1">
      <c r="A37" s="1883">
        <v>8122</v>
      </c>
      <c r="B37" s="1893" t="s">
        <v>1493</v>
      </c>
      <c r="C37" s="1901" t="s">
        <v>1494</v>
      </c>
      <c r="D37" s="1902">
        <f>F37</f>
        <v>0</v>
      </c>
      <c r="E37" s="1898" t="s">
        <v>1486</v>
      </c>
      <c r="F37" s="1904">
        <f>F39+F40</f>
        <v>0</v>
      </c>
    </row>
    <row r="38" spans="1:6" s="1905" customFormat="1" ht="13.5">
      <c r="A38" s="1883"/>
      <c r="B38" s="1906" t="s">
        <v>822</v>
      </c>
      <c r="C38" s="1901"/>
      <c r="D38" s="1902"/>
      <c r="E38" s="1903"/>
      <c r="F38" s="1904"/>
    </row>
    <row r="39" spans="1:6" s="1905" customFormat="1" ht="13.5">
      <c r="A39" s="1883">
        <v>8123</v>
      </c>
      <c r="B39" s="1906" t="s">
        <v>1495</v>
      </c>
      <c r="C39" s="1901"/>
      <c r="D39" s="1902"/>
      <c r="E39" s="1898" t="s">
        <v>1486</v>
      </c>
      <c r="F39" s="1904"/>
    </row>
    <row r="40" spans="1:6" s="1905" customFormat="1" ht="13.5">
      <c r="A40" s="1883">
        <v>8124</v>
      </c>
      <c r="B40" s="1906" t="s">
        <v>1496</v>
      </c>
      <c r="C40" s="1901"/>
      <c r="D40" s="1902"/>
      <c r="E40" s="1898" t="s">
        <v>1486</v>
      </c>
      <c r="F40" s="1904"/>
    </row>
    <row r="41" spans="1:6" s="1905" customFormat="1" ht="40.5">
      <c r="A41" s="1883">
        <v>8130</v>
      </c>
      <c r="B41" s="1893" t="s">
        <v>1497</v>
      </c>
      <c r="C41" s="1901" t="s">
        <v>1498</v>
      </c>
      <c r="D41" s="1902">
        <f>F41</f>
        <v>0</v>
      </c>
      <c r="E41" s="1898" t="s">
        <v>1486</v>
      </c>
      <c r="F41" s="1904">
        <f>F43+F44</f>
        <v>0</v>
      </c>
    </row>
    <row r="42" spans="1:6" s="1905" customFormat="1" ht="13.5">
      <c r="A42" s="1883"/>
      <c r="B42" s="1906" t="s">
        <v>822</v>
      </c>
      <c r="C42" s="1901"/>
      <c r="D42" s="1902"/>
      <c r="E42" s="1903"/>
      <c r="F42" s="1904"/>
    </row>
    <row r="43" spans="1:6" s="1905" customFormat="1" ht="13.5">
      <c r="A43" s="1883">
        <v>8131</v>
      </c>
      <c r="B43" s="1906" t="s">
        <v>1499</v>
      </c>
      <c r="C43" s="1901"/>
      <c r="D43" s="1902"/>
      <c r="E43" s="1898" t="s">
        <v>1486</v>
      </c>
      <c r="F43" s="1904"/>
    </row>
    <row r="44" spans="1:6" s="1905" customFormat="1" ht="14.25" thickBot="1">
      <c r="A44" s="1907">
        <v>8132</v>
      </c>
      <c r="B44" s="1908" t="s">
        <v>1500</v>
      </c>
      <c r="C44" s="1909"/>
      <c r="D44" s="1910"/>
      <c r="E44" s="1911" t="s">
        <v>1486</v>
      </c>
      <c r="F44" s="1912"/>
    </row>
    <row r="45" spans="1:6" s="1905" customFormat="1" ht="27">
      <c r="A45" s="1883">
        <v>8140</v>
      </c>
      <c r="B45" s="1893" t="s">
        <v>1501</v>
      </c>
      <c r="C45" s="1901"/>
      <c r="D45" s="1902">
        <f>E45+F45</f>
        <v>0</v>
      </c>
      <c r="E45" s="1903">
        <f>E47+E51</f>
        <v>0</v>
      </c>
      <c r="F45" s="1903">
        <f>F47+F51</f>
        <v>0</v>
      </c>
    </row>
    <row r="46" spans="1:6" s="1905" customFormat="1" ht="13.5">
      <c r="A46" s="1892"/>
      <c r="B46" s="1899" t="s">
        <v>822</v>
      </c>
      <c r="C46" s="1901"/>
      <c r="D46" s="1902"/>
      <c r="E46" s="1903"/>
      <c r="F46" s="1904"/>
    </row>
    <row r="47" spans="1:6" s="1905" customFormat="1" ht="27">
      <c r="A47" s="1883">
        <v>8141</v>
      </c>
      <c r="B47" s="1893" t="s">
        <v>1502</v>
      </c>
      <c r="C47" s="1901" t="s">
        <v>1494</v>
      </c>
      <c r="D47" s="1902">
        <f>E47+F47</f>
        <v>0</v>
      </c>
      <c r="E47" s="1903">
        <f>E49+E50</f>
        <v>0</v>
      </c>
      <c r="F47" s="1903">
        <f>F50</f>
        <v>0</v>
      </c>
    </row>
    <row r="48" spans="1:6" s="1905" customFormat="1" ht="14.25" thickBot="1">
      <c r="A48" s="1883"/>
      <c r="B48" s="1906" t="s">
        <v>822</v>
      </c>
      <c r="C48" s="1913"/>
      <c r="D48" s="1902"/>
      <c r="E48" s="1903"/>
      <c r="F48" s="1904"/>
    </row>
    <row r="49" spans="1:9" s="1905" customFormat="1" ht="13.5">
      <c r="A49" s="1871">
        <v>8142</v>
      </c>
      <c r="B49" s="1914" t="s">
        <v>1503</v>
      </c>
      <c r="C49" s="1915"/>
      <c r="D49" s="1916"/>
      <c r="E49" s="1917"/>
      <c r="F49" s="1918" t="s">
        <v>1486</v>
      </c>
    </row>
    <row r="50" spans="1:9" s="1905" customFormat="1" ht="14.25" thickBot="1">
      <c r="A50" s="1907">
        <v>8143</v>
      </c>
      <c r="B50" s="1908" t="s">
        <v>1504</v>
      </c>
      <c r="C50" s="1919"/>
      <c r="D50" s="1910"/>
      <c r="E50" s="1920"/>
      <c r="F50" s="1912"/>
    </row>
    <row r="51" spans="1:9" s="1905" customFormat="1" ht="40.5">
      <c r="A51" s="1871">
        <v>8150</v>
      </c>
      <c r="B51" s="1921" t="s">
        <v>1505</v>
      </c>
      <c r="C51" s="1922" t="s">
        <v>1498</v>
      </c>
      <c r="D51" s="1916">
        <f>E51+F51</f>
        <v>0</v>
      </c>
      <c r="E51" s="1917">
        <f>E53+E54</f>
        <v>0</v>
      </c>
      <c r="F51" s="1917">
        <f>F54</f>
        <v>0</v>
      </c>
    </row>
    <row r="52" spans="1:9" s="1905" customFormat="1" ht="13.5">
      <c r="A52" s="1883"/>
      <c r="B52" s="1906" t="s">
        <v>822</v>
      </c>
      <c r="C52" s="1923"/>
      <c r="D52" s="1902"/>
      <c r="E52" s="1903"/>
      <c r="F52" s="1904"/>
    </row>
    <row r="53" spans="1:9" s="1905" customFormat="1" ht="13.5">
      <c r="A53" s="1883">
        <v>8151</v>
      </c>
      <c r="B53" s="1906" t="s">
        <v>1499</v>
      </c>
      <c r="C53" s="1923"/>
      <c r="D53" s="1902"/>
      <c r="E53" s="1903"/>
      <c r="F53" s="1924" t="s">
        <v>17</v>
      </c>
    </row>
    <row r="54" spans="1:9" s="1905" customFormat="1" ht="14.25" thickBot="1">
      <c r="A54" s="1925">
        <v>8152</v>
      </c>
      <c r="B54" s="1926" t="s">
        <v>1506</v>
      </c>
      <c r="C54" s="1927"/>
      <c r="D54" s="1928"/>
      <c r="E54" s="1929"/>
      <c r="F54" s="1930"/>
    </row>
    <row r="55" spans="1:9" s="1905" customFormat="1" ht="41.25" thickBot="1">
      <c r="A55" s="1931">
        <v>8160</v>
      </c>
      <c r="B55" s="1932" t="s">
        <v>1507</v>
      </c>
      <c r="C55" s="1933"/>
      <c r="D55" s="1934">
        <f>E55+F55</f>
        <v>183079.76800000001</v>
      </c>
      <c r="E55" s="1935">
        <f>E62+E66+E77+E78</f>
        <v>5409.3303000000014</v>
      </c>
      <c r="F55" s="1936">
        <f>F57+F62+F66+F77+F78</f>
        <v>177670.43770000001</v>
      </c>
    </row>
    <row r="56" spans="1:9" s="1905" customFormat="1" ht="14.25" thickBot="1">
      <c r="A56" s="1937"/>
      <c r="B56" s="1938" t="s">
        <v>191</v>
      </c>
      <c r="C56" s="1939"/>
      <c r="D56" s="1940"/>
      <c r="E56" s="1941"/>
      <c r="F56" s="1942"/>
    </row>
    <row r="57" spans="1:9" s="1876" customFormat="1" ht="41.25" thickBot="1">
      <c r="A57" s="1931">
        <v>8161</v>
      </c>
      <c r="B57" s="1943" t="s">
        <v>1508</v>
      </c>
      <c r="C57" s="1933"/>
      <c r="D57" s="1944">
        <f>F57</f>
        <v>0</v>
      </c>
      <c r="E57" s="1945" t="s">
        <v>1486</v>
      </c>
      <c r="F57" s="1946">
        <f>F59+F60+F61</f>
        <v>0</v>
      </c>
    </row>
    <row r="58" spans="1:9" s="1876" customFormat="1" ht="14.25">
      <c r="A58" s="1877"/>
      <c r="B58" s="1947" t="s">
        <v>822</v>
      </c>
      <c r="C58" s="1948"/>
      <c r="D58" s="1949"/>
      <c r="E58" s="1950"/>
      <c r="F58" s="1951"/>
    </row>
    <row r="59" spans="1:9" ht="50.25" customHeight="1" thickBot="1">
      <c r="A59" s="1883">
        <v>8162</v>
      </c>
      <c r="B59" s="1906" t="s">
        <v>1509</v>
      </c>
      <c r="C59" s="1923" t="s">
        <v>1510</v>
      </c>
      <c r="D59" s="1889">
        <f>F59</f>
        <v>0</v>
      </c>
      <c r="E59" s="1952" t="s">
        <v>1486</v>
      </c>
      <c r="F59" s="1891"/>
    </row>
    <row r="60" spans="1:9" s="1876" customFormat="1" ht="135.75" thickBot="1">
      <c r="A60" s="1953">
        <v>8163</v>
      </c>
      <c r="B60" s="1954" t="s">
        <v>1511</v>
      </c>
      <c r="C60" s="1923" t="s">
        <v>1510</v>
      </c>
      <c r="D60" s="1889">
        <f>F60</f>
        <v>0</v>
      </c>
      <c r="E60" s="1945" t="s">
        <v>1486</v>
      </c>
      <c r="F60" s="1946"/>
    </row>
    <row r="61" spans="1:9" ht="27.75" thickBot="1">
      <c r="A61" s="1925">
        <v>8164</v>
      </c>
      <c r="B61" s="1926" t="s">
        <v>1512</v>
      </c>
      <c r="C61" s="1927" t="s">
        <v>1513</v>
      </c>
      <c r="D61" s="1889">
        <f>F61</f>
        <v>0</v>
      </c>
      <c r="E61" s="1955" t="s">
        <v>1486</v>
      </c>
      <c r="F61" s="1956"/>
    </row>
    <row r="62" spans="1:9" s="1876" customFormat="1" ht="27.75" thickBot="1">
      <c r="A62" s="1931">
        <v>8170</v>
      </c>
      <c r="B62" s="1943" t="s">
        <v>1514</v>
      </c>
      <c r="C62" s="1933"/>
      <c r="D62" s="1957">
        <f>E62+F62</f>
        <v>0</v>
      </c>
      <c r="E62" s="1945">
        <f>E64+E65</f>
        <v>0</v>
      </c>
      <c r="F62" s="1945">
        <f>F64+F65</f>
        <v>0</v>
      </c>
      <c r="I62" s="1876" t="s">
        <v>1481</v>
      </c>
    </row>
    <row r="63" spans="1:9" s="1876" customFormat="1" ht="14.25">
      <c r="A63" s="1877"/>
      <c r="B63" s="1947" t="s">
        <v>822</v>
      </c>
      <c r="C63" s="1948"/>
      <c r="D63" s="1958"/>
      <c r="E63" s="1950"/>
      <c r="F63" s="1959"/>
    </row>
    <row r="64" spans="1:9" ht="40.5">
      <c r="A64" s="1883">
        <v>8171</v>
      </c>
      <c r="B64" s="1906" t="s">
        <v>1515</v>
      </c>
      <c r="C64" s="1923" t="s">
        <v>1516</v>
      </c>
      <c r="D64" s="1889">
        <f>E64+F64</f>
        <v>0</v>
      </c>
      <c r="E64" s="1952"/>
      <c r="F64" s="1891"/>
    </row>
    <row r="65" spans="1:10" ht="14.25" thickBot="1">
      <c r="A65" s="1883">
        <v>8172</v>
      </c>
      <c r="B65" s="1900" t="s">
        <v>1517</v>
      </c>
      <c r="C65" s="1923" t="s">
        <v>1518</v>
      </c>
      <c r="D65" s="1889">
        <f>E65+F65</f>
        <v>0</v>
      </c>
      <c r="E65" s="1952"/>
      <c r="F65" s="1891"/>
    </row>
    <row r="66" spans="1:10" s="1876" customFormat="1" ht="41.25" thickBot="1">
      <c r="A66" s="1931">
        <v>8190</v>
      </c>
      <c r="B66" s="1960" t="s">
        <v>1519</v>
      </c>
      <c r="C66" s="1961"/>
      <c r="D66" s="1962">
        <f>E66+F66</f>
        <v>183079.76800000001</v>
      </c>
      <c r="E66" s="1963">
        <f>E68-E71</f>
        <v>5409.3303000000014</v>
      </c>
      <c r="F66" s="1964">
        <f>F72</f>
        <v>177670.43770000001</v>
      </c>
    </row>
    <row r="67" spans="1:10" s="1876" customFormat="1" ht="14.25">
      <c r="A67" s="1937"/>
      <c r="B67" s="1899" t="s">
        <v>694</v>
      </c>
      <c r="C67" s="1413"/>
      <c r="D67" s="1965"/>
      <c r="E67" s="1966"/>
      <c r="F67" s="1967"/>
    </row>
    <row r="68" spans="1:10" ht="40.5">
      <c r="A68" s="1968">
        <v>8191</v>
      </c>
      <c r="B68" s="1947" t="s">
        <v>1520</v>
      </c>
      <c r="C68" s="1969">
        <v>9320</v>
      </c>
      <c r="D68" s="1970">
        <f>E68</f>
        <v>112308.6275</v>
      </c>
      <c r="E68" s="1971">
        <v>112308.6275</v>
      </c>
      <c r="F68" s="1972" t="s">
        <v>17</v>
      </c>
    </row>
    <row r="69" spans="1:10" ht="13.5">
      <c r="A69" s="1892"/>
      <c r="B69" s="1899" t="s">
        <v>194</v>
      </c>
      <c r="C69" s="1973"/>
      <c r="D69" s="1974"/>
      <c r="E69" s="1975"/>
      <c r="F69" s="1784"/>
    </row>
    <row r="70" spans="1:10" ht="67.5">
      <c r="A70" s="1892">
        <v>8192</v>
      </c>
      <c r="B70" s="1906" t="s">
        <v>1521</v>
      </c>
      <c r="C70" s="1973"/>
      <c r="D70" s="1886">
        <f>E70</f>
        <v>5409.3302999999996</v>
      </c>
      <c r="E70" s="1976">
        <v>5409.3302999999996</v>
      </c>
      <c r="F70" s="1977" t="s">
        <v>1486</v>
      </c>
    </row>
    <row r="71" spans="1:10" ht="40.5">
      <c r="A71" s="1892">
        <v>8193</v>
      </c>
      <c r="B71" s="1906" t="s">
        <v>1522</v>
      </c>
      <c r="C71" s="1973"/>
      <c r="D71" s="1886">
        <f>E71</f>
        <v>106899.2972</v>
      </c>
      <c r="E71" s="1978">
        <f>E68-E70</f>
        <v>106899.2972</v>
      </c>
      <c r="F71" s="1977" t="s">
        <v>17</v>
      </c>
    </row>
    <row r="72" spans="1:10" ht="40.5">
      <c r="A72" s="1892">
        <v>8194</v>
      </c>
      <c r="B72" s="1979" t="s">
        <v>1523</v>
      </c>
      <c r="C72" s="1980">
        <v>9330</v>
      </c>
      <c r="D72" s="1981">
        <f>F72</f>
        <v>177670.43770000001</v>
      </c>
      <c r="E72" s="1982" t="s">
        <v>1486</v>
      </c>
      <c r="F72" s="1983">
        <f>F74+F75</f>
        <v>177670.43770000001</v>
      </c>
    </row>
    <row r="73" spans="1:10" ht="13.5">
      <c r="A73" s="1892"/>
      <c r="B73" s="1899" t="s">
        <v>194</v>
      </c>
      <c r="C73" s="1980"/>
      <c r="D73" s="1984"/>
      <c r="E73" s="1982"/>
      <c r="F73" s="1985"/>
    </row>
    <row r="74" spans="1:10" ht="54">
      <c r="A74" s="1892">
        <v>8195</v>
      </c>
      <c r="B74" s="1906" t="s">
        <v>1524</v>
      </c>
      <c r="C74" s="1980"/>
      <c r="D74" s="1981">
        <f>F74</f>
        <v>70771.140499999994</v>
      </c>
      <c r="E74" s="1982" t="s">
        <v>1486</v>
      </c>
      <c r="F74" s="1983">
        <v>70771.140499999994</v>
      </c>
      <c r="G74" s="1986"/>
      <c r="H74" s="1986"/>
      <c r="J74" s="1986"/>
    </row>
    <row r="75" spans="1:10" ht="54">
      <c r="A75" s="1987">
        <v>8196</v>
      </c>
      <c r="B75" s="1906" t="s">
        <v>1525</v>
      </c>
      <c r="C75" s="1980"/>
      <c r="D75" s="1981">
        <f>F75</f>
        <v>106899.2972</v>
      </c>
      <c r="E75" s="1978" t="s">
        <v>1486</v>
      </c>
      <c r="F75" s="1983">
        <v>106899.2972</v>
      </c>
    </row>
    <row r="76" spans="1:10" ht="54">
      <c r="A76" s="1892">
        <v>8197</v>
      </c>
      <c r="B76" s="1988" t="s">
        <v>1526</v>
      </c>
      <c r="C76" s="1989"/>
      <c r="D76" s="1990" t="s">
        <v>1486</v>
      </c>
      <c r="E76" s="1991" t="s">
        <v>1486</v>
      </c>
      <c r="F76" s="1992" t="s">
        <v>1486</v>
      </c>
    </row>
    <row r="77" spans="1:10" ht="67.5">
      <c r="A77" s="1892">
        <v>8198</v>
      </c>
      <c r="B77" s="1993" t="s">
        <v>1527</v>
      </c>
      <c r="C77" s="1994"/>
      <c r="D77" s="1990" t="s">
        <v>1486</v>
      </c>
      <c r="E77" s="1995"/>
      <c r="F77" s="1784"/>
    </row>
    <row r="78" spans="1:10" ht="67.5">
      <c r="A78" s="1892">
        <v>8199</v>
      </c>
      <c r="B78" s="1996" t="s">
        <v>1528</v>
      </c>
      <c r="C78" s="1994"/>
      <c r="D78" s="1984"/>
      <c r="E78" s="1995"/>
      <c r="F78" s="1784"/>
    </row>
    <row r="79" spans="1:10" ht="54">
      <c r="A79" s="1892" t="s">
        <v>1529</v>
      </c>
      <c r="B79" s="1997" t="s">
        <v>1530</v>
      </c>
      <c r="C79" s="1994"/>
      <c r="D79" s="1981">
        <f>F79</f>
        <v>0</v>
      </c>
      <c r="E79" s="1991" t="s">
        <v>1486</v>
      </c>
      <c r="F79" s="1780">
        <v>0</v>
      </c>
    </row>
    <row r="80" spans="1:10" ht="27">
      <c r="A80" s="1892">
        <v>8200</v>
      </c>
      <c r="B80" s="1884" t="s">
        <v>1531</v>
      </c>
      <c r="C80" s="1973"/>
      <c r="D80" s="1974">
        <f>E80+F80</f>
        <v>0</v>
      </c>
      <c r="E80" s="1975">
        <f>E82</f>
        <v>0</v>
      </c>
      <c r="F80" s="1975">
        <f>F82</f>
        <v>0</v>
      </c>
    </row>
    <row r="81" spans="1:6" ht="13.5">
      <c r="A81" s="1892"/>
      <c r="B81" s="1888" t="s">
        <v>191</v>
      </c>
      <c r="C81" s="1973"/>
      <c r="D81" s="1974"/>
      <c r="E81" s="1975"/>
      <c r="F81" s="1784"/>
    </row>
    <row r="82" spans="1:6" ht="27">
      <c r="A82" s="1892">
        <v>8210</v>
      </c>
      <c r="B82" s="1998" t="s">
        <v>1532</v>
      </c>
      <c r="C82" s="1973"/>
      <c r="D82" s="1974">
        <f>E82+F82</f>
        <v>0</v>
      </c>
      <c r="E82" s="1995">
        <f>E88</f>
        <v>0</v>
      </c>
      <c r="F82" s="1784">
        <f>F84+F88</f>
        <v>0</v>
      </c>
    </row>
    <row r="83" spans="1:6" ht="13.5">
      <c r="A83" s="1883"/>
      <c r="B83" s="1906" t="s">
        <v>191</v>
      </c>
      <c r="C83" s="1973"/>
      <c r="D83" s="1974"/>
      <c r="E83" s="1995"/>
      <c r="F83" s="1784"/>
    </row>
    <row r="84" spans="1:6" ht="54">
      <c r="A84" s="1892">
        <v>8211</v>
      </c>
      <c r="B84" s="1897" t="s">
        <v>1533</v>
      </c>
      <c r="C84" s="1973"/>
      <c r="D84" s="1974">
        <f>F84</f>
        <v>0</v>
      </c>
      <c r="E84" s="1982" t="s">
        <v>1486</v>
      </c>
      <c r="F84" s="1784">
        <f>F86+F87</f>
        <v>0</v>
      </c>
    </row>
    <row r="85" spans="1:6" ht="13.5">
      <c r="A85" s="1892"/>
      <c r="B85" s="1899" t="s">
        <v>194</v>
      </c>
      <c r="C85" s="1973"/>
      <c r="D85" s="1974"/>
      <c r="E85" s="1982"/>
      <c r="F85" s="1784"/>
    </row>
    <row r="86" spans="1:6" ht="15" customHeight="1">
      <c r="A86" s="1892">
        <v>8212</v>
      </c>
      <c r="B86" s="1900" t="s">
        <v>1487</v>
      </c>
      <c r="C86" s="1923" t="s">
        <v>1534</v>
      </c>
      <c r="D86" s="1974">
        <f>F86</f>
        <v>0</v>
      </c>
      <c r="E86" s="1982" t="s">
        <v>1486</v>
      </c>
      <c r="F86" s="1784"/>
    </row>
    <row r="87" spans="1:6" ht="15" customHeight="1">
      <c r="A87" s="1892">
        <v>8213</v>
      </c>
      <c r="B87" s="1900" t="s">
        <v>1489</v>
      </c>
      <c r="C87" s="1923" t="s">
        <v>1535</v>
      </c>
      <c r="D87" s="1974">
        <f>F87</f>
        <v>0</v>
      </c>
      <c r="E87" s="1982" t="s">
        <v>1486</v>
      </c>
      <c r="F87" s="1784"/>
    </row>
    <row r="88" spans="1:6" s="1402" customFormat="1" ht="24.75" customHeight="1">
      <c r="A88" s="1892">
        <v>8220</v>
      </c>
      <c r="B88" s="1897" t="s">
        <v>1536</v>
      </c>
      <c r="C88" s="1973"/>
      <c r="D88" s="1974">
        <f>E88+F88</f>
        <v>0</v>
      </c>
      <c r="E88" s="1999">
        <f>E94</f>
        <v>0</v>
      </c>
      <c r="F88" s="1784">
        <f>F92+F94</f>
        <v>0</v>
      </c>
    </row>
    <row r="89" spans="1:6" s="1402" customFormat="1" ht="13.5">
      <c r="A89" s="1892"/>
      <c r="B89" s="1899" t="s">
        <v>191</v>
      </c>
      <c r="C89" s="1973"/>
      <c r="D89" s="1974"/>
      <c r="E89" s="1999"/>
      <c r="F89" s="1784"/>
    </row>
    <row r="90" spans="1:6" s="1402" customFormat="1" ht="13.5">
      <c r="A90" s="1892">
        <v>8221</v>
      </c>
      <c r="B90" s="1897" t="s">
        <v>1537</v>
      </c>
      <c r="C90" s="1973"/>
      <c r="D90" s="1974">
        <f>F90</f>
        <v>0</v>
      </c>
      <c r="E90" s="1982" t="s">
        <v>1486</v>
      </c>
      <c r="F90" s="1784">
        <f>F92+F93</f>
        <v>0</v>
      </c>
    </row>
    <row r="91" spans="1:6" s="1402" customFormat="1" ht="15.75" customHeight="1">
      <c r="A91" s="1892"/>
      <c r="B91" s="1899" t="s">
        <v>822</v>
      </c>
      <c r="C91" s="1973"/>
      <c r="D91" s="1974"/>
      <c r="E91" s="1982"/>
      <c r="F91" s="1784"/>
    </row>
    <row r="92" spans="1:6" s="1402" customFormat="1" ht="13.5">
      <c r="A92" s="1883">
        <v>8222</v>
      </c>
      <c r="B92" s="1906" t="s">
        <v>1538</v>
      </c>
      <c r="C92" s="1923" t="s">
        <v>1539</v>
      </c>
      <c r="D92" s="1974">
        <f>F92</f>
        <v>0</v>
      </c>
      <c r="E92" s="1982" t="s">
        <v>1486</v>
      </c>
      <c r="F92" s="1784"/>
    </row>
    <row r="93" spans="1:6" s="1402" customFormat="1" ht="27">
      <c r="A93" s="1883">
        <v>8230</v>
      </c>
      <c r="B93" s="1906" t="s">
        <v>1540</v>
      </c>
      <c r="C93" s="1923" t="s">
        <v>1541</v>
      </c>
      <c r="D93" s="1974">
        <f>F93</f>
        <v>0</v>
      </c>
      <c r="E93" s="1982" t="s">
        <v>1486</v>
      </c>
      <c r="F93" s="1784"/>
    </row>
    <row r="94" spans="1:6" s="1402" customFormat="1" ht="27">
      <c r="A94" s="1883">
        <v>8240</v>
      </c>
      <c r="B94" s="1897" t="s">
        <v>1542</v>
      </c>
      <c r="C94" s="1973"/>
      <c r="D94" s="1974">
        <f>E94+F94</f>
        <v>0</v>
      </c>
      <c r="E94" s="1999">
        <f>E96+E97</f>
        <v>0</v>
      </c>
      <c r="F94" s="1999">
        <f>F96+F97</f>
        <v>0</v>
      </c>
    </row>
    <row r="95" spans="1:6" s="1402" customFormat="1" ht="13.5">
      <c r="A95" s="1892"/>
      <c r="B95" s="1899" t="s">
        <v>822</v>
      </c>
      <c r="C95" s="1973"/>
      <c r="D95" s="1974"/>
      <c r="E95" s="1999"/>
      <c r="F95" s="1784"/>
    </row>
    <row r="96" spans="1:6" s="1402" customFormat="1" ht="15.75" customHeight="1">
      <c r="A96" s="1883">
        <v>8241</v>
      </c>
      <c r="B96" s="1906" t="s">
        <v>1543</v>
      </c>
      <c r="C96" s="1923" t="s">
        <v>1539</v>
      </c>
      <c r="D96" s="1974">
        <f>E96+F96</f>
        <v>0</v>
      </c>
      <c r="E96" s="1975"/>
      <c r="F96" s="1784"/>
    </row>
    <row r="97" spans="1:6" s="1402" customFormat="1" ht="23.25" customHeight="1" thickBot="1">
      <c r="A97" s="1907">
        <v>8250</v>
      </c>
      <c r="B97" s="1908" t="s">
        <v>1544</v>
      </c>
      <c r="C97" s="2000" t="s">
        <v>1541</v>
      </c>
      <c r="D97" s="2001">
        <f>E97+F97</f>
        <v>0</v>
      </c>
      <c r="E97" s="2002"/>
      <c r="F97" s="2003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15:F15"/>
    <mergeCell ref="A17:F17"/>
    <mergeCell ref="A20:A21"/>
    <mergeCell ref="B20:C20"/>
    <mergeCell ref="D20:D21"/>
    <mergeCell ref="E20:F20"/>
    <mergeCell ref="A2:E2"/>
    <mergeCell ref="A4:E4"/>
    <mergeCell ref="A7:A8"/>
    <mergeCell ref="B7:B8"/>
    <mergeCell ref="C7:C8"/>
    <mergeCell ref="D7:E7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5" t="s">
        <v>687</v>
      </c>
      <c r="B1" s="2295"/>
      <c r="C1" s="2295"/>
      <c r="D1" s="2295"/>
      <c r="E1" s="2295"/>
      <c r="F1" s="2295"/>
    </row>
    <row r="2" spans="1:9" s="1548" customFormat="1" ht="31.5" customHeight="1">
      <c r="A2" s="2283" t="s">
        <v>688</v>
      </c>
      <c r="B2" s="2283"/>
      <c r="C2" s="2283"/>
      <c r="D2" s="2283"/>
      <c r="E2" s="2283"/>
      <c r="F2" s="2283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6" t="s">
        <v>169</v>
      </c>
      <c r="B5" s="1685" t="s">
        <v>690</v>
      </c>
      <c r="C5" s="1686"/>
      <c r="D5" s="2284" t="s">
        <v>572</v>
      </c>
      <c r="E5" s="2286" t="s">
        <v>191</v>
      </c>
      <c r="F5" s="2287"/>
    </row>
    <row r="6" spans="1:9" s="1548" customFormat="1" ht="33" customHeight="1" thickBot="1">
      <c r="A6" s="2297"/>
      <c r="B6" s="1687" t="s">
        <v>691</v>
      </c>
      <c r="C6" s="1688" t="s">
        <v>692</v>
      </c>
      <c r="D6" s="2285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E8+F8-[7]ekamut!F124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E10+F10-[7]ekamut!F124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[7]marzadproc!F113+'[7]mshak palat'!F113+'[7]hangst sport'!F113+[7]turq!F113+'[7]yndameny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E142-[7]ekamut!F124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E169+F169-[7]ekamut!F124</f>
        <v>50000</v>
      </c>
      <c r="E169" s="1645">
        <f>'[7]gorc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[7]ekamut!F124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1721162.199</v>
      </c>
      <c r="E175" s="1597" t="s">
        <v>185</v>
      </c>
      <c r="F175" s="1780">
        <f>F177+F178+F179</f>
        <v>1721162.199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1477378.199</v>
      </c>
      <c r="E179" s="1783" t="s">
        <v>185</v>
      </c>
      <c r="F179" s="1644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12250</v>
      </c>
      <c r="E180" s="1574" t="s">
        <v>185</v>
      </c>
      <c r="F180" s="1784">
        <f>F182+F183+F184</f>
        <v>12250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9250</v>
      </c>
      <c r="E184" s="1782" t="s">
        <v>185</v>
      </c>
      <c r="F184" s="1645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'[7]tntes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'[7]tntes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'[7]tntes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'[7]tntes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'[7]tntes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'[7]tntes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'[7]tntes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'[7]tntes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'[7]tntes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'[7]tntes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'[7]tntes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'[7]tntes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8" t="s">
        <v>671</v>
      </c>
      <c r="B1" s="2298"/>
      <c r="C1" s="2298"/>
      <c r="D1" s="2298"/>
      <c r="E1" s="2298"/>
      <c r="F1" s="2298"/>
      <c r="G1" s="2298"/>
      <c r="H1" s="2298"/>
    </row>
    <row r="2" spans="1:11" s="1617" customFormat="1" ht="36" customHeight="1">
      <c r="A2" s="2299" t="s">
        <v>672</v>
      </c>
      <c r="B2" s="2299"/>
      <c r="C2" s="2299"/>
      <c r="D2" s="2299"/>
      <c r="E2" s="2299"/>
      <c r="F2" s="2299"/>
      <c r="G2" s="2299"/>
      <c r="H2" s="2299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1547" t="s">
        <v>168</v>
      </c>
      <c r="H4" s="1547"/>
    </row>
    <row r="5" spans="1:11" s="1624" customFormat="1" ht="15.75" customHeight="1">
      <c r="A5" s="2296" t="s">
        <v>169</v>
      </c>
      <c r="B5" s="2300" t="s">
        <v>170</v>
      </c>
      <c r="C5" s="2302" t="s">
        <v>171</v>
      </c>
      <c r="D5" s="2304" t="s">
        <v>172</v>
      </c>
      <c r="E5" s="2306" t="s">
        <v>173</v>
      </c>
      <c r="F5" s="2308" t="s">
        <v>674</v>
      </c>
      <c r="G5" s="2309" t="s">
        <v>675</v>
      </c>
      <c r="H5" s="2309"/>
    </row>
    <row r="6" spans="1:11" s="1627" customFormat="1" ht="43.5" customHeight="1" thickBot="1">
      <c r="A6" s="2297"/>
      <c r="B6" s="2301"/>
      <c r="C6" s="2303"/>
      <c r="D6" s="2305"/>
      <c r="E6" s="2307"/>
      <c r="F6" s="2308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G8+H8-[7]ekamut!F124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[7]aparat!F32</f>
        <v>244293.7303</v>
      </c>
      <c r="H13" s="1645">
        <f>[7]aparat!F149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'[7]zags '!F32+'[7]վեկտոր պլյուս'!F32</f>
        <v>4155</v>
      </c>
      <c r="H24" s="1645">
        <f>'[7]zags '!F150+'[7]վեկտոր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[7]turq!F32</f>
        <v>68283.299999999988</v>
      </c>
      <c r="H33" s="1645">
        <f>[7]turq!F150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[7]gjuxatntes!F33</f>
        <v>936</v>
      </c>
      <c r="H96" s="1645">
        <f>[7]gjuxatntes!F151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[7]gazafikacum!F135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'[7]chanap transp'!F32</f>
        <v>32090</v>
      </c>
      <c r="H115" s="1645">
        <f>'[7]chanap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'[7]transp nax'!F32</f>
        <v>0</v>
      </c>
      <c r="H135" s="1645">
        <f>'[7]transp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'[7]ajl nax'!F32</f>
        <v>0</v>
      </c>
      <c r="H137" s="1645">
        <f>'[7]ajl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'[7]tntes harab'!F35</f>
        <v>0</v>
      </c>
      <c r="H140" s="1645">
        <f>'[7]tntes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[7]axb!F32</f>
        <v>92437.1</v>
      </c>
      <c r="H145" s="1645">
        <f>[7]axb!F150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'[7]srgaka mig'!F32</f>
        <v>11896</v>
      </c>
      <c r="H160" s="1645">
        <f>'[7]srgaka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'[7]bnak shin'!F32</f>
        <v>33527.199999999997</v>
      </c>
      <c r="H165" s="1645">
        <f>'[7]bnak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[7]jramatakararum!F32</f>
        <v>900</v>
      </c>
      <c r="H171" s="1645">
        <f>[7]jramatakararum!F150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[7]lusav!F32</f>
        <v>24493.5</v>
      </c>
      <c r="H174" s="1645">
        <f>[7]lusav!F150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'[7]hangst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'[7]hangst sport'!F32</f>
        <v>13000</v>
      </c>
      <c r="H214" s="1645">
        <f>'[7]hangst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'[7]kentr. grad'!F33</f>
        <v>19035</v>
      </c>
      <c r="H217" s="1645">
        <f>'[7]kentr.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'[7]mshak palat'!F32+'[7]mshak palat (2)'!F32</f>
        <v>30139.4</v>
      </c>
      <c r="H219" s="1645">
        <f>'[7]mshak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'[7]mshak kazm'!F32</f>
        <v>13864.103999999999</v>
      </c>
      <c r="H220" s="1645">
        <f>'[7]mshak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[7]herutahax!F32</f>
        <v>1000</v>
      </c>
      <c r="H226" s="1645">
        <f>[7]herutahax!F150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[7]texekat!F32</f>
        <v>3430</v>
      </c>
      <c r="H228" s="1645">
        <f>[7]texekat!F150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'[7]qax.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[7]kronakan!F32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'[7]yndameny mankap.'!F32</f>
        <v>217662.99999999997</v>
      </c>
      <c r="H244" s="1645">
        <f>'[7]yndameny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'[7]himn,krt'!F32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[7]gisherotik!F32</f>
        <v>0</v>
      </c>
      <c r="H249" s="1645">
        <f>[7]gisherotik!F150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'[7]barcraguyn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'[7]yndam arvest erash'!F32</f>
        <v>115996.4</v>
      </c>
      <c r="H260" s="1645">
        <f>'[7]yndam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'[7]soc ogn'!F32+'[7]nvir.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'[7]soc ogn'!F150+'[7]nvir.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G303+H303-[7]ekamut!F124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G305+H305-[7]ekamut!D124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G307-[7]ekamut!F124</f>
        <v>50000</v>
      </c>
      <c r="G307" s="1645">
        <f>'[7]caxseri erbashx'!N309</f>
        <v>150000</v>
      </c>
      <c r="H307" s="1645">
        <f>'[7]pah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2" t="s">
        <v>569</v>
      </c>
      <c r="B1" s="2282"/>
      <c r="C1" s="2282"/>
      <c r="D1" s="2282"/>
      <c r="E1" s="2282"/>
      <c r="F1" s="2282"/>
    </row>
    <row r="2" spans="1:11" s="1549" customFormat="1" ht="18" customHeight="1">
      <c r="A2" s="2310" t="s">
        <v>570</v>
      </c>
      <c r="B2" s="2310"/>
      <c r="C2" s="2310"/>
      <c r="D2" s="2310"/>
      <c r="E2" s="2310"/>
      <c r="F2" s="2310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11" t="s">
        <v>3</v>
      </c>
      <c r="B5" s="2311" t="s">
        <v>4</v>
      </c>
      <c r="C5" s="2311" t="s">
        <v>5</v>
      </c>
      <c r="D5" s="2311" t="s">
        <v>572</v>
      </c>
      <c r="E5" s="1556" t="s">
        <v>191</v>
      </c>
      <c r="F5" s="1556"/>
    </row>
    <row r="6" spans="1:11" s="1557" customFormat="1" ht="57.75" customHeight="1">
      <c r="A6" s="2312"/>
      <c r="B6" s="2312"/>
      <c r="C6" s="2312"/>
      <c r="D6" s="2312"/>
      <c r="E6" s="1558" t="s">
        <v>573</v>
      </c>
      <c r="F6" s="1558" t="s">
        <v>574</v>
      </c>
      <c r="G6" s="1559"/>
    </row>
    <row r="7" spans="1:11" s="1562" customFormat="1" ht="14.25">
      <c r="A7" s="1560" t="s">
        <v>13</v>
      </c>
      <c r="B7" s="1558">
        <v>2</v>
      </c>
      <c r="C7" s="1561">
        <v>3</v>
      </c>
      <c r="D7" s="1561">
        <v>4</v>
      </c>
      <c r="E7" s="1561">
        <v>5</v>
      </c>
      <c r="F7" s="1558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2250635.6653</v>
      </c>
      <c r="E8" s="1566">
        <f>E10+E53+E74</f>
        <v>1079280.4040000001</v>
      </c>
      <c r="F8" s="1566">
        <f>F53+F74</f>
        <v>1271355.2612999999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180592.454</v>
      </c>
      <c r="E10" s="1573">
        <f>E13+E18+E23+E43+E46</f>
        <v>180592.454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'[7]ekam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'[7]ekam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'[7]ekam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'[7]ekam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11575</v>
      </c>
      <c r="E21" s="1573">
        <f>E23</f>
        <v>11575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11575</v>
      </c>
      <c r="E23" s="1583">
        <f>SUM(E24:E42)</f>
        <v>11575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'[7]ekam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'[7]ekam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'[7]ekam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'[7]ekam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'[7]ekam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'[7]ekam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0</v>
      </c>
      <c r="E31" s="1583">
        <f>'[7]ekam erams bashx nor'!K45</f>
        <v>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'[7]ekam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1000</v>
      </c>
      <c r="E33" s="1583">
        <f>'[7]ekam erams bashx nor'!K47</f>
        <v>1000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'[7]ekam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'[7]ekam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'[7]ekam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'[7]ekam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'[7]ekam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'[7]ekam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'[7]ekam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'[7]ekam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'[7]ekam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'[7]ekam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'[7]ekam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307166.8173</v>
      </c>
      <c r="E74" s="1604">
        <f>E78+E80+E85+E89+E113+E116+E122</f>
        <v>166723.65</v>
      </c>
      <c r="F74" s="1603">
        <f>F122+F119+F76</f>
        <v>240443.1673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'[7]ekam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'[7]ekam.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'[7]ekam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'[7]ekam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6099</v>
      </c>
      <c r="E85" s="1573">
        <f>E86+E87+E88</f>
        <v>6099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'[7]ekam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4100</v>
      </c>
      <c r="E88" s="1596">
        <f>'[7]ekam erams bashx nor'!K98</f>
        <v>4100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'[7]ekam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'[7]ekam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'[7]ekam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'[7]ekam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'[7]ekam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'[7]ekam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'[7]ekam erams bashx nor'!K126</f>
        <v>1000</v>
      </c>
      <c r="F110" s="1583"/>
    </row>
    <row r="111" spans="1:6" s="1554" customFormat="1" ht="32.25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'[7]ekam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'[7]ekam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140443.1673</v>
      </c>
      <c r="E119" s="1574" t="s">
        <v>17</v>
      </c>
      <c r="F119" s="1597">
        <f>F120+F121</f>
        <v>140443.1673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'[7]ekam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77443.167300000001</v>
      </c>
      <c r="E121" s="1583" t="s">
        <v>17</v>
      </c>
      <c r="F121" s="1610">
        <f>'[7]ekam erams bashx nor'!O137</f>
        <v>77443.167300000001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100000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100000</v>
      </c>
      <c r="E124" s="1583" t="s">
        <v>17</v>
      </c>
      <c r="F124" s="1583">
        <f>'[7]ekam erams bashx nor'!O140</f>
        <v>100000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'[7]ekam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K11" sqref="K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4" t="s">
        <v>165</v>
      </c>
      <c r="C1" s="2254"/>
      <c r="D1" s="2254"/>
      <c r="E1" s="2254"/>
      <c r="F1" s="2254"/>
      <c r="G1" s="2254"/>
      <c r="H1" s="2254"/>
      <c r="I1" s="2254"/>
      <c r="J1" s="2254"/>
      <c r="K1" s="2254"/>
      <c r="L1" s="2254"/>
      <c r="M1" s="2254"/>
      <c r="N1" s="2254"/>
      <c r="O1" s="2254"/>
      <c r="P1" s="2254"/>
      <c r="Q1" s="2254"/>
      <c r="R1" s="2254"/>
    </row>
    <row r="2" spans="1:22" ht="12" customHeight="1">
      <c r="A2" s="1403"/>
      <c r="B2" s="2255"/>
      <c r="C2" s="2255"/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5"/>
      <c r="O2" s="2255"/>
      <c r="P2" s="2255"/>
      <c r="Q2" s="2255"/>
      <c r="R2" s="2255"/>
    </row>
    <row r="3" spans="1:22" ht="12" customHeight="1">
      <c r="A3" s="2255" t="s">
        <v>1545</v>
      </c>
      <c r="B3" s="2255"/>
      <c r="C3" s="2255"/>
      <c r="D3" s="2255"/>
      <c r="E3" s="2255"/>
      <c r="F3" s="2255"/>
      <c r="G3" s="2255"/>
      <c r="H3" s="2255"/>
      <c r="I3" s="2255"/>
      <c r="J3" s="2255"/>
      <c r="K3" s="2255"/>
      <c r="L3" s="2255"/>
      <c r="M3" s="2255"/>
      <c r="N3" s="2255"/>
      <c r="O3" s="2255"/>
      <c r="P3" s="2255"/>
      <c r="Q3" s="2255"/>
      <c r="R3" s="2255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6" t="s">
        <v>1056</v>
      </c>
      <c r="C5" s="2256"/>
      <c r="D5" s="2256"/>
      <c r="E5" s="2256"/>
      <c r="F5" s="2256"/>
      <c r="G5" s="2256"/>
      <c r="H5" s="2256"/>
      <c r="I5" s="2256"/>
      <c r="J5" s="2256"/>
      <c r="K5" s="2256"/>
      <c r="L5" s="2256"/>
      <c r="M5" s="2256"/>
      <c r="N5" s="2256"/>
      <c r="O5" s="2256"/>
      <c r="P5" s="2256"/>
      <c r="Q5" s="2256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7" t="s">
        <v>168</v>
      </c>
      <c r="O6" s="2257"/>
      <c r="P6" s="2257"/>
      <c r="Q6" s="2257"/>
      <c r="R6" s="2257"/>
    </row>
    <row r="7" spans="1:22" ht="21" customHeight="1">
      <c r="A7" s="2258" t="s">
        <v>169</v>
      </c>
      <c r="B7" s="2260" t="s">
        <v>170</v>
      </c>
      <c r="C7" s="2262" t="s">
        <v>171</v>
      </c>
      <c r="D7" s="2264" t="s">
        <v>172</v>
      </c>
      <c r="E7" s="2266" t="s">
        <v>173</v>
      </c>
      <c r="F7" s="2252" t="s">
        <v>174</v>
      </c>
      <c r="G7" s="2253" t="s">
        <v>175</v>
      </c>
      <c r="H7" s="2253"/>
      <c r="I7" s="2253"/>
      <c r="J7" s="2253"/>
      <c r="K7" s="2253" t="s">
        <v>176</v>
      </c>
      <c r="L7" s="2253"/>
      <c r="M7" s="2253"/>
      <c r="N7" s="2253"/>
      <c r="O7" s="2253" t="s">
        <v>177</v>
      </c>
      <c r="P7" s="2253"/>
      <c r="Q7" s="2253"/>
      <c r="R7" s="2253"/>
    </row>
    <row r="8" spans="1:22" ht="30.75" customHeight="1" thickBot="1">
      <c r="A8" s="2259"/>
      <c r="B8" s="2261"/>
      <c r="C8" s="2263"/>
      <c r="D8" s="2265"/>
      <c r="E8" s="2267"/>
      <c r="F8" s="2252"/>
      <c r="G8" s="2103" t="s">
        <v>178</v>
      </c>
      <c r="H8" s="2103" t="s">
        <v>179</v>
      </c>
      <c r="I8" s="2103" t="s">
        <v>180</v>
      </c>
      <c r="J8" s="2103" t="s">
        <v>181</v>
      </c>
      <c r="K8" s="2103" t="s">
        <v>178</v>
      </c>
      <c r="L8" s="2103" t="s">
        <v>179</v>
      </c>
      <c r="M8" s="2103" t="s">
        <v>180</v>
      </c>
      <c r="N8" s="2103" t="s">
        <v>181</v>
      </c>
      <c r="O8" s="2103" t="s">
        <v>178</v>
      </c>
      <c r="P8" s="2103" t="s">
        <v>179</v>
      </c>
      <c r="Q8" s="2103" t="s">
        <v>180</v>
      </c>
      <c r="R8" s="210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3">
        <v>13</v>
      </c>
      <c r="P9" s="2103">
        <v>14</v>
      </c>
      <c r="Q9" s="2103">
        <v>15</v>
      </c>
      <c r="R9" s="210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2"/>
      <c r="G10" s="1427">
        <f>K10+O10-'[8]ekam erams bashx nor'!L140</f>
        <v>989286.34</v>
      </c>
      <c r="H10" s="1427">
        <f>L10+P10-'[8]ekam erams bashx nor'!M140</f>
        <v>1656378.318</v>
      </c>
      <c r="I10" s="1428">
        <f>M10+Q10-'[8]ekam erams bashx nor'!N140</f>
        <v>2120335.2930000001</v>
      </c>
      <c r="J10" s="1428">
        <f>N10+R10-'[8]ekam erams bashx nor'!O140</f>
        <v>2433715.4332999997</v>
      </c>
      <c r="K10" s="1428">
        <f t="shared" ref="K10:R10" si="0">K11+K46+K64+K90+K143+K163+K183+K212+K242+K273+K305</f>
        <v>297385.924</v>
      </c>
      <c r="L10" s="1428">
        <f t="shared" si="0"/>
        <v>652129.97400000005</v>
      </c>
      <c r="M10" s="1428">
        <f t="shared" si="0"/>
        <v>871489.59400000004</v>
      </c>
      <c r="N10" s="1428">
        <f>N11+N46+N64+N90+N143+N163+N183+N212+N242+N273+N305</f>
        <v>1084689.7342999999</v>
      </c>
      <c r="O10" s="1428">
        <f t="shared" si="0"/>
        <v>741900.41599999997</v>
      </c>
      <c r="P10" s="1428">
        <f t="shared" si="0"/>
        <v>1104248.344</v>
      </c>
      <c r="Q10" s="1428">
        <f t="shared" si="0"/>
        <v>1348845.699</v>
      </c>
      <c r="R10" s="1428">
        <f t="shared" si="0"/>
        <v>1449025.699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225725.61200000002</v>
      </c>
      <c r="I11" s="1438">
        <f t="shared" si="1"/>
        <v>290847.52799999999</v>
      </c>
      <c r="J11" s="1438">
        <f t="shared" si="1"/>
        <v>370630.03029999998</v>
      </c>
      <c r="K11" s="1438">
        <f>K13+K18+K22+K27+K30+K33+K36+K39</f>
        <v>87499.262000000002</v>
      </c>
      <c r="L11" s="1438">
        <f t="shared" ref="L11:R11" si="2">L13+L18+L22+L27+L30+L33+L36+L39</f>
        <v>171827.61200000002</v>
      </c>
      <c r="M11" s="1439">
        <f t="shared" si="2"/>
        <v>236949.52799999999</v>
      </c>
      <c r="N11" s="1438">
        <f>N13+N18+N22+N27+N30+N33+N36+N39</f>
        <v>316732.03029999998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131902</v>
      </c>
      <c r="I13" s="1452">
        <f t="shared" si="1"/>
        <v>181747.606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128902</v>
      </c>
      <c r="M13" s="1452">
        <f t="shared" si="3"/>
        <v>178747.606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131902</v>
      </c>
      <c r="I15" s="1428">
        <f t="shared" si="1"/>
        <v>181747.606</v>
      </c>
      <c r="J15" s="1428">
        <f t="shared" si="1"/>
        <v>247293.7303</v>
      </c>
      <c r="K15" s="1446">
        <f>[8]aparat!G32</f>
        <v>63947.5</v>
      </c>
      <c r="L15" s="1446">
        <f>[8]aparat!H32</f>
        <v>128902</v>
      </c>
      <c r="M15" s="1446">
        <f>[8]aparat!I32</f>
        <v>178747.606</v>
      </c>
      <c r="N15" s="1446">
        <f>[8]aparat!J32</f>
        <v>244293.7303</v>
      </c>
      <c r="O15" s="1460">
        <f>[8]aparat!G150</f>
        <v>3000</v>
      </c>
      <c r="P15" s="1460">
        <f>[8]aparat!H150</f>
        <v>3000</v>
      </c>
      <c r="Q15" s="1460">
        <f>[8]aparat!I150</f>
        <v>3000</v>
      </c>
      <c r="R15" s="1460">
        <f>[8]aparat!J150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'[8]zags '!G32+'[8]վեկտոր պլյուս'!G32</f>
        <v>1174.6219999999998</v>
      </c>
      <c r="L26" s="1446">
        <f>'[8]zags '!H32+'[8]վեկտոր պլյուս'!H32</f>
        <v>2338.6220000000003</v>
      </c>
      <c r="M26" s="1446">
        <f>'[8]zags '!I32+'[8]վեկտոր պլյուս'!I32</f>
        <v>3505.1219999999998</v>
      </c>
      <c r="N26" s="1446">
        <f>'[8]zags '!J32+'[8]վեկտոր պլյուս'!J32</f>
        <v>4155</v>
      </c>
      <c r="O26" s="1460">
        <f>'[8]zags '!G151+'[8]վեկտոր պլյուս'!G151</f>
        <v>0</v>
      </c>
      <c r="P26" s="1460">
        <f>'[8]zags '!H151+'[8]վեկտոր պլյուս'!H151</f>
        <v>0</v>
      </c>
      <c r="Q26" s="1460">
        <f>'[8]zags '!I151+'[8]վեկտոր պլյուս'!I151</f>
        <v>0</v>
      </c>
      <c r="R26" s="1460">
        <f>'[8]zags '!J151+'[8]վեկտոր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[8]turq!G32</f>
        <v>22377.14</v>
      </c>
      <c r="L35" s="1446">
        <f>[8]turq!H32</f>
        <v>40586.990000000005</v>
      </c>
      <c r="M35" s="1460">
        <f>[8]turq!I32</f>
        <v>54696.799999999996</v>
      </c>
      <c r="N35" s="1460">
        <f>[8]turq!F32</f>
        <v>68283.299999999988</v>
      </c>
      <c r="O35" s="1460">
        <f>[8]turq!G151</f>
        <v>550</v>
      </c>
      <c r="P35" s="1460">
        <f>[8]turq!H151</f>
        <v>50898</v>
      </c>
      <c r="Q35" s="1460">
        <f>[8]turq!I151</f>
        <v>50898</v>
      </c>
      <c r="R35" s="1460">
        <f>[8]turq!J151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[8]gjuxatntes!G33</f>
        <v>0</v>
      </c>
      <c r="L98" s="1483">
        <f>[8]gjuxatntes!H33</f>
        <v>312</v>
      </c>
      <c r="M98" s="1482">
        <f>[8]gjuxatntes!I33</f>
        <v>624</v>
      </c>
      <c r="N98" s="1482">
        <f>[8]gjuxatntes!J33</f>
        <v>936</v>
      </c>
      <c r="O98" s="1484">
        <f>[8]gjuxatntes!G152</f>
        <v>0</v>
      </c>
      <c r="P98" s="1484">
        <f>[8]gjuxatntes!H152</f>
        <v>0</v>
      </c>
      <c r="Q98" s="1484">
        <f>[8]gjuxatntes!I152</f>
        <v>0</v>
      </c>
      <c r="R98" s="1484">
        <f>[8]gjuxatntes!J152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[8]gazafikacum!G135</f>
        <v>0</v>
      </c>
      <c r="P105" s="1488">
        <f>[8]gazafikacum!H135</f>
        <v>0</v>
      </c>
      <c r="Q105" s="1488">
        <f>[8]gazafikacum!I135</f>
        <v>0</v>
      </c>
      <c r="R105" s="1488">
        <f>[8]gazafikacum!J135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'[8]chanap transp'!G32</f>
        <v>9258</v>
      </c>
      <c r="L117" s="1446">
        <f>'[8]chanap transp'!H32</f>
        <v>16660</v>
      </c>
      <c r="M117" s="1460">
        <f>'[8]chanap transp'!I32</f>
        <v>25244</v>
      </c>
      <c r="N117" s="1460">
        <f>'[8]chanap transp'!J32</f>
        <v>32090</v>
      </c>
      <c r="O117" s="1456">
        <f>'[8]chanap transp'!G151</f>
        <v>284129.33100000001</v>
      </c>
      <c r="P117" s="1456">
        <f>'[8]chanap transp'!H151</f>
        <v>467917.57900000003</v>
      </c>
      <c r="Q117" s="1456">
        <f>'[8]chanap transp'!I151</f>
        <v>656824.43400000001</v>
      </c>
      <c r="R117" s="1456">
        <f>'[8]chanap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'[8]transp nax'!G150</f>
        <v>0</v>
      </c>
      <c r="P137" s="1445">
        <f>'[8]transp nax'!H150</f>
        <v>0</v>
      </c>
      <c r="Q137" s="1445">
        <f>'[8]transp nax'!I150</f>
        <v>0</v>
      </c>
      <c r="R137" s="1445">
        <f>'[8]transp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'[8]ajl nax'!G32</f>
        <v>0</v>
      </c>
      <c r="L139" s="1446">
        <f>'[8]ajl nax'!H32</f>
        <v>0</v>
      </c>
      <c r="M139" s="1445">
        <f>'[8]ajl nax'!I32</f>
        <v>0</v>
      </c>
      <c r="N139" s="1445">
        <f>'[8]ajl nax'!J32</f>
        <v>0</v>
      </c>
      <c r="O139" s="1445">
        <f>'[8]ajl nax'!G150</f>
        <v>0</v>
      </c>
      <c r="P139" s="1445">
        <f>'[8]ajl nax'!H150</f>
        <v>0</v>
      </c>
      <c r="Q139" s="1445">
        <f>'[8]ajl nax'!I150</f>
        <v>0</v>
      </c>
      <c r="R139" s="1445">
        <f>'[8]ajl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'[8]tntes harab'!G35</f>
        <v>0</v>
      </c>
      <c r="L142" s="1446">
        <f>'[8]tntes harab'!H35</f>
        <v>0</v>
      </c>
      <c r="M142" s="1460">
        <f>'[8]tntes harab'!I35</f>
        <v>0</v>
      </c>
      <c r="N142" s="1460">
        <f>'[8]tntes harab'!J35</f>
        <v>0</v>
      </c>
      <c r="O142" s="1464">
        <f>'[8]tntes harab'!G153</f>
        <v>-75000</v>
      </c>
      <c r="P142" s="1464">
        <f>'[8]tntes harab'!H153</f>
        <v>-164871</v>
      </c>
      <c r="Q142" s="1464">
        <f>'[8]tntes harab'!I153</f>
        <v>-284941</v>
      </c>
      <c r="R142" s="1464">
        <f>'[8]tntes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101439.762</v>
      </c>
      <c r="J143" s="1440">
        <f t="shared" si="36"/>
        <v>123333.1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82439.762000000002</v>
      </c>
      <c r="N143" s="1473">
        <f t="shared" si="38"/>
        <v>104333.1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[8]axb!G32</f>
        <v>27359.261999999999</v>
      </c>
      <c r="L147" s="1446">
        <f>[8]axb!H32</f>
        <v>48802.561999999998</v>
      </c>
      <c r="M147" s="1460">
        <f>[8]axb!I32</f>
        <v>70593.262000000002</v>
      </c>
      <c r="N147" s="1460">
        <f>[8]axb!J32</f>
        <v>92437.1</v>
      </c>
      <c r="O147" s="1464">
        <f>[8]axb!G151</f>
        <v>9000</v>
      </c>
      <c r="P147" s="1464">
        <f>[8]axb!H151</f>
        <v>9000</v>
      </c>
      <c r="Q147" s="1464">
        <f>[8]axb!I151</f>
        <v>9000</v>
      </c>
      <c r="R147" s="1464">
        <f>[8]axb!J151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21846.5</v>
      </c>
      <c r="J160" s="1427">
        <f t="shared" si="36"/>
        <v>21896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11846.5</v>
      </c>
      <c r="N160" s="1460">
        <f t="shared" si="44"/>
        <v>11896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21846.5</v>
      </c>
      <c r="J162" s="1427">
        <f t="shared" si="36"/>
        <v>21896</v>
      </c>
      <c r="K162" s="1460">
        <f>'[8]srgaka mig'!G32</f>
        <v>1000</v>
      </c>
      <c r="L162" s="1446">
        <f>'[8]srgaka mig'!H32</f>
        <v>7748.6</v>
      </c>
      <c r="M162" s="1460">
        <f>'[8]srgaka mig'!I32</f>
        <v>11846.5</v>
      </c>
      <c r="N162" s="1460">
        <f>'[8]srgaka mig'!J32</f>
        <v>11896</v>
      </c>
      <c r="O162" s="1464">
        <f>'[8]srgaka mig'!G151</f>
        <v>10000</v>
      </c>
      <c r="P162" s="1464">
        <f>'[8]srgaka mig'!H151</f>
        <v>10000</v>
      </c>
      <c r="Q162" s="1464">
        <f>'[8]srgaka mig'!I151</f>
        <v>10000</v>
      </c>
      <c r="R162" s="1464">
        <f>'[8]srgaka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'[8]bnak shin'!G32</f>
        <v>7816.2</v>
      </c>
      <c r="L165" s="1446">
        <f>'[8]bnak shin'!H32</f>
        <v>16495.5</v>
      </c>
      <c r="M165" s="1460">
        <f>'[8]bnak shin'!I32</f>
        <v>25064.799999999999</v>
      </c>
      <c r="N165" s="1460">
        <f>'[8]bnak shin'!J32</f>
        <v>33527.199999999997</v>
      </c>
      <c r="O165" s="1460">
        <f>'[8]bnak shin'!G150</f>
        <v>152156</v>
      </c>
      <c r="P165" s="1460">
        <f>'[8]bnak shin'!H150</f>
        <v>271131.18</v>
      </c>
      <c r="Q165" s="1460">
        <f>'[8]bnak shin'!I150</f>
        <v>271131.18</v>
      </c>
      <c r="R165" s="1460">
        <f>'[8]bnak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'[8]bnak shin'!G104</f>
        <v>7816.2</v>
      </c>
      <c r="L167" s="1446">
        <f>'[8]bnak shin'!H104</f>
        <v>16495.5</v>
      </c>
      <c r="M167" s="1460">
        <f>'[8]bnak shin'!I104</f>
        <v>25064.799999999999</v>
      </c>
      <c r="N167" s="1464">
        <f>'[8]bnak shin'!J104</f>
        <v>33527.199999999997</v>
      </c>
      <c r="O167" s="1464">
        <f>'[8]bnak shin'!G150</f>
        <v>152156</v>
      </c>
      <c r="P167" s="1464">
        <f>'[8]bnak shin'!H150</f>
        <v>271131.18</v>
      </c>
      <c r="Q167" s="1464">
        <f>'[8]bnak shin'!I150</f>
        <v>271131.18</v>
      </c>
      <c r="R167" s="1464">
        <f>'[8]bnak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[8]jramatakararum!G32</f>
        <v>900</v>
      </c>
      <c r="L173" s="1446">
        <f>[8]jramatakararum!H32</f>
        <v>900</v>
      </c>
      <c r="M173" s="1460">
        <f>[8]jramatakararum!I32</f>
        <v>900</v>
      </c>
      <c r="N173" s="1464">
        <f>[8]jramatakararum!J32</f>
        <v>900</v>
      </c>
      <c r="O173" s="1464">
        <f>[8]jramatakararum!G151</f>
        <v>40000</v>
      </c>
      <c r="P173" s="1464">
        <f>[8]jramatakararum!H151</f>
        <v>109362.5</v>
      </c>
      <c r="Q173" s="1464">
        <f>[8]jramatakararum!I151</f>
        <v>228725</v>
      </c>
      <c r="R173" s="1464">
        <f>[8]jramatakararum!J151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[8]lusav!G32</f>
        <v>7947</v>
      </c>
      <c r="L176" s="1514">
        <f>[8]lusav!H32</f>
        <v>17812</v>
      </c>
      <c r="M176" s="1514">
        <f>[8]lusav!I32</f>
        <v>21780</v>
      </c>
      <c r="N176" s="1514">
        <f>[8]lusav!J32</f>
        <v>24493.5</v>
      </c>
      <c r="O176" s="1520">
        <f>[8]lusav!G151</f>
        <v>0</v>
      </c>
      <c r="P176" s="1520">
        <f>[8]lusav!H151</f>
        <v>0</v>
      </c>
      <c r="Q176" s="1520">
        <f>[8]lusav!I151</f>
        <v>0</v>
      </c>
      <c r="R176" s="1520">
        <f>[8]lusav!J151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357636.82899999997</v>
      </c>
      <c r="I212" s="1438">
        <f t="shared" si="56"/>
        <v>435173.03299999994</v>
      </c>
      <c r="J212" s="1438">
        <f t="shared" si="56"/>
        <v>456407.13299999997</v>
      </c>
      <c r="K212" s="1474">
        <f>K214+K217+K226+K231+K236+K239</f>
        <v>18626.099999999999</v>
      </c>
      <c r="L212" s="1474">
        <f t="shared" ref="L212:R212" si="59">L214+L217+L226+L231+L236+L239</f>
        <v>40346.199999999997</v>
      </c>
      <c r="M212" s="1474">
        <f t="shared" si="59"/>
        <v>61484.404000000002</v>
      </c>
      <c r="N212" s="1474">
        <f t="shared" si="59"/>
        <v>82718.504000000001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184804.40299999999</v>
      </c>
      <c r="I214" s="1427">
        <f t="shared" si="56"/>
        <v>185304.40299999999</v>
      </c>
      <c r="J214" s="1427">
        <f t="shared" si="56"/>
        <v>193304.40299999999</v>
      </c>
      <c r="K214" s="1460">
        <f>K216</f>
        <v>1000</v>
      </c>
      <c r="L214" s="1446">
        <f t="shared" ref="L214:R214" si="60">L216</f>
        <v>4500</v>
      </c>
      <c r="M214" s="1460">
        <f t="shared" si="60"/>
        <v>5000</v>
      </c>
      <c r="N214" s="1460">
        <f t="shared" si="60"/>
        <v>13000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184804.40299999999</v>
      </c>
      <c r="I216" s="1427">
        <f t="shared" si="56"/>
        <v>185304.40299999999</v>
      </c>
      <c r="J216" s="1427">
        <f t="shared" si="56"/>
        <v>193304.40299999999</v>
      </c>
      <c r="K216" s="1460">
        <f>'[8]hangst sport'!G32</f>
        <v>1000</v>
      </c>
      <c r="L216" s="1446">
        <f>'[8]hangst sport'!H32</f>
        <v>4500</v>
      </c>
      <c r="M216" s="1460">
        <f>'[8]hangst sport'!I32</f>
        <v>5000</v>
      </c>
      <c r="N216" s="1460">
        <f>'[8]hangst sport'!J32</f>
        <v>13000</v>
      </c>
      <c r="O216" s="1464">
        <f>'[8]hangst sport'!G150</f>
        <v>150559.40299999999</v>
      </c>
      <c r="P216" s="1464">
        <f>'[8]hangst sport'!H150</f>
        <v>180304.40299999999</v>
      </c>
      <c r="Q216" s="1464">
        <f>'[8]hangst sport'!I150</f>
        <v>180304.40299999999</v>
      </c>
      <c r="R216" s="1464">
        <f>'[8]hangst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168717.42600000001</v>
      </c>
      <c r="I217" s="1428">
        <f t="shared" si="56"/>
        <v>244371.13</v>
      </c>
      <c r="J217" s="1428">
        <f t="shared" si="56"/>
        <v>256422.72999999998</v>
      </c>
      <c r="K217" s="1446">
        <f>K219+K220+K221+K222+K223+K224+K225</f>
        <v>15243.6</v>
      </c>
      <c r="L217" s="1446">
        <f t="shared" ref="L217:R217" si="61">L219+L220+L221+L222+L223+L224+L225</f>
        <v>31731.200000000001</v>
      </c>
      <c r="M217" s="1446">
        <f t="shared" si="61"/>
        <v>50986.904000000002</v>
      </c>
      <c r="N217" s="1446">
        <f t="shared" si="61"/>
        <v>63038.504000000001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'[8]kentr. grad'!G33</f>
        <v>5469</v>
      </c>
      <c r="L219" s="1446">
        <f>'[8]kentr. grad'!H33</f>
        <v>10091</v>
      </c>
      <c r="M219" s="1460">
        <f>'[8]kentr. grad'!I33</f>
        <v>14363</v>
      </c>
      <c r="N219" s="1460">
        <f>'[8]kentr. grad'!J33</f>
        <v>19035</v>
      </c>
      <c r="O219" s="1464">
        <f>'[8]kentr. grad'!G151</f>
        <v>1299.52</v>
      </c>
      <c r="P219" s="1464">
        <f>'[8]kentr. grad'!H151</f>
        <v>1299.52</v>
      </c>
      <c r="Q219" s="1464">
        <f>'[8]kentr. grad'!I151</f>
        <v>1299.52</v>
      </c>
      <c r="R219" s="1464">
        <f>'[8]kentr.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'[8]mshak palat'!G32</f>
        <v>8574.6</v>
      </c>
      <c r="L221" s="1446">
        <f>'[8]mshak palat'!H32</f>
        <v>16390.2</v>
      </c>
      <c r="M221" s="1446">
        <f>'[8]mshak palat'!I32+'[8]mshak palat (2)'!I32</f>
        <v>22759.8</v>
      </c>
      <c r="N221" s="1446">
        <f>'[8]mshak palat'!J32+'[8]mshak palat (2)'!J32</f>
        <v>30139.4</v>
      </c>
      <c r="O221" s="1446">
        <f>'[8]mshak palat'!G150</f>
        <v>135686.70600000001</v>
      </c>
      <c r="P221" s="1446">
        <f>'[8]mshak palat'!H150</f>
        <v>135686.70600000001</v>
      </c>
      <c r="Q221" s="1446">
        <f>'[8]mshak palat'!I150</f>
        <v>192084.70600000001</v>
      </c>
      <c r="R221" s="1446">
        <f>'[8]mshak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5250</v>
      </c>
      <c r="I222" s="1427">
        <f t="shared" si="56"/>
        <v>13864.103999999999</v>
      </c>
      <c r="J222" s="1427">
        <f t="shared" si="56"/>
        <v>13864.103999999999</v>
      </c>
      <c r="K222" s="1460">
        <f>'[8]mshak kazm'!G32</f>
        <v>1200</v>
      </c>
      <c r="L222" s="1446">
        <f>'[8]mshak kazm'!H32</f>
        <v>5250</v>
      </c>
      <c r="M222" s="1460">
        <f>'[8]mshak kazm'!I32</f>
        <v>13864.103999999999</v>
      </c>
      <c r="N222" s="1460">
        <f>'[8]mshak kazm'!J32</f>
        <v>13864.103999999999</v>
      </c>
      <c r="O222" s="1460">
        <f>'[8]mshak kazm'!G150</f>
        <v>0</v>
      </c>
      <c r="P222" s="1460">
        <f>'[8]mshak kazm'!H150</f>
        <v>0</v>
      </c>
      <c r="Q222" s="1460">
        <f>'[8]mshak kazm'!I150</f>
        <v>0</v>
      </c>
      <c r="R222" s="1460">
        <f>'[8]mshak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[8]herutahax!G32</f>
        <v>650</v>
      </c>
      <c r="L228" s="1446">
        <f>[8]herutahax!H32</f>
        <v>750</v>
      </c>
      <c r="M228" s="1460">
        <f>[8]herutahax!I32</f>
        <v>900</v>
      </c>
      <c r="N228" s="1460">
        <f>[8]herutahax!J32</f>
        <v>1000</v>
      </c>
      <c r="O228" s="1464">
        <f>[8]herutahax!G150</f>
        <v>0</v>
      </c>
      <c r="P228" s="1464">
        <f>[8]herutahax!H150</f>
        <v>0</v>
      </c>
      <c r="Q228" s="1464">
        <f>[8]herutahax!I150</f>
        <v>0</v>
      </c>
      <c r="R228" s="1464">
        <f>[8]herutahax!J150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[8]texekat!G32</f>
        <v>995</v>
      </c>
      <c r="L230" s="1446">
        <f>[8]texekat!H32</f>
        <v>1990</v>
      </c>
      <c r="M230" s="1460">
        <f>[8]texekat!I32</f>
        <v>2785</v>
      </c>
      <c r="N230" s="1460">
        <f>[8]texekat!J32</f>
        <v>3430</v>
      </c>
      <c r="O230" s="1460">
        <f>[8]texekat!G150</f>
        <v>0</v>
      </c>
      <c r="P230" s="1460">
        <f>[8]texekat!H150</f>
        <v>0</v>
      </c>
      <c r="Q230" s="1460">
        <f>[8]texekat!I150</f>
        <v>0</v>
      </c>
      <c r="R230" s="1460">
        <f>[8]texekat!J150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'[8]qax. kusakc.'!G32</f>
        <v>500</v>
      </c>
      <c r="L234" s="1446">
        <f>'[8]qax. kusakc.'!H32</f>
        <v>900</v>
      </c>
      <c r="M234" s="1460">
        <f>'[8]qax. kusakc.'!I32</f>
        <v>1100</v>
      </c>
      <c r="N234" s="1460">
        <f>'[8]qax.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[8]kronakan!G133</f>
        <v>237.5</v>
      </c>
      <c r="L235" s="1446">
        <f>[8]kronakan!H133</f>
        <v>475</v>
      </c>
      <c r="M235" s="1460">
        <f>[8]kronakan!I133</f>
        <v>712.5</v>
      </c>
      <c r="N235" s="1460">
        <f>[8]kronakan!J133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208694.95600000001</v>
      </c>
      <c r="I242" s="1438">
        <f t="shared" si="56"/>
        <v>293297.55600000004</v>
      </c>
      <c r="J242" s="1438">
        <f t="shared" si="56"/>
        <v>364358.85599999997</v>
      </c>
      <c r="K242" s="1474">
        <f>K244+K248+K252+K256+K260+K264+K270</f>
        <v>85380.1</v>
      </c>
      <c r="L242" s="1474">
        <f t="shared" ref="L242:R242" si="66">L244+L248+L252+L256+L260+L264+L270</f>
        <v>178175.5</v>
      </c>
      <c r="M242" s="1474">
        <f t="shared" si="66"/>
        <v>262778.10000000003</v>
      </c>
      <c r="N242" s="1474">
        <f t="shared" si="66"/>
        <v>333659.39999999997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141167.75599999999</v>
      </c>
      <c r="I244" s="1428">
        <f t="shared" si="56"/>
        <v>197364.75600000002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110648.29999999999</v>
      </c>
      <c r="M244" s="1446">
        <f t="shared" si="67"/>
        <v>166845.30000000002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141167.75599999999</v>
      </c>
      <c r="I246" s="1513">
        <f t="shared" si="56"/>
        <v>197364.75600000002</v>
      </c>
      <c r="J246" s="1513">
        <f t="shared" si="56"/>
        <v>248182.45599999998</v>
      </c>
      <c r="K246" s="1514">
        <f>'[8]yndameny mankap.'!G32</f>
        <v>56267.5</v>
      </c>
      <c r="L246" s="1514">
        <f>'[8]yndameny mankap.'!H32</f>
        <v>110648.29999999999</v>
      </c>
      <c r="M246" s="1514">
        <f>'[8]yndameny mankap.'!I32</f>
        <v>166845.30000000002</v>
      </c>
      <c r="N246" s="1514">
        <f>'[8]yndameny mankap.'!J32</f>
        <v>217662.99999999997</v>
      </c>
      <c r="O246" s="1523">
        <f>'[8]yndameny mankap.'!G150</f>
        <v>30519.455999999998</v>
      </c>
      <c r="P246" s="1523">
        <f>'[8]yndameny mankap.'!H150</f>
        <v>30519.455999999998</v>
      </c>
      <c r="Q246" s="1523">
        <f>'[8]yndameny mankap.'!I150</f>
        <v>30519.455999999998</v>
      </c>
      <c r="R246" s="1523">
        <f>'[8]yndameny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'[8]himn,krt'!G32</f>
        <v>0</v>
      </c>
      <c r="L250" s="1446">
        <f>'[8]himn,krt'!H32</f>
        <v>0</v>
      </c>
      <c r="M250" s="1446">
        <f>'[8]himn,krt'!H32</f>
        <v>0</v>
      </c>
      <c r="N250" s="1456">
        <f>'[8]himn,krt'!J32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'[8]barcraguyn krt.'!G32</f>
        <v>0</v>
      </c>
      <c r="L258" s="1446">
        <f>'[8]barcraguyn krt.'!H32</f>
        <v>0</v>
      </c>
      <c r="M258" s="1446">
        <f>'[8]barcraguyn krt.'!I32</f>
        <v>0</v>
      </c>
      <c r="N258" s="1456">
        <f>'[8]barcraguyn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116176.4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115996.4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116176.4</v>
      </c>
      <c r="K262" s="1514">
        <f>'[8]yndam arvest erash'!G32</f>
        <v>29112.6</v>
      </c>
      <c r="L262" s="1514">
        <f>'[8]yndam arvest erash'!H32</f>
        <v>67527.199999999997</v>
      </c>
      <c r="M262" s="1514">
        <f>'[8]yndam arvest erash'!I32</f>
        <v>95932.800000000003</v>
      </c>
      <c r="N262" s="1514">
        <f>'[8]yndam arvest erash'!J32</f>
        <v>115996.4</v>
      </c>
      <c r="O262" s="249">
        <v>0</v>
      </c>
      <c r="P262" s="249">
        <v>0</v>
      </c>
      <c r="Q262" s="249">
        <v>0</v>
      </c>
      <c r="R262" s="249">
        <f>'[8]yndam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'[8]soc ogn'!G32+'[8]nvir. b`h'!G133</f>
        <v>1600</v>
      </c>
      <c r="L296" s="1446">
        <f>'[8]soc ogn'!H32+'[8]nvir. b`h'!H133</f>
        <v>3050</v>
      </c>
      <c r="M296" s="1460">
        <f>'[8]soc ogn'!I32+'[8]nvir. b`h'!I32</f>
        <v>4225</v>
      </c>
      <c r="N296" s="1460">
        <f>'[8]soc ogn'!J32+'[8]nvir. b`h'!F32</f>
        <v>5300</v>
      </c>
      <c r="O296" s="1464">
        <f>'[8]soc ogn'!G150</f>
        <v>0</v>
      </c>
      <c r="P296" s="1464">
        <f>'[8]soc ogn'!H150</f>
        <v>0</v>
      </c>
      <c r="Q296" s="1464">
        <f>'[8]soc ogn'!I150</f>
        <v>0</v>
      </c>
      <c r="R296" s="1464">
        <f>'[8]soc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'[8]pah fond '!G32+'[8]ekam erams bashx nor'!L140</f>
        <v>50000</v>
      </c>
      <c r="L309" s="1446">
        <f>'[8]pah fond '!H32+'[8]ekam erams bashx nor'!M140</f>
        <v>150000</v>
      </c>
      <c r="M309" s="1460">
        <f>'[8]pah fond '!I32+'[8]ekam erams bashx nor'!N140</f>
        <v>150000</v>
      </c>
      <c r="N309" s="1460">
        <f>'[8]pah fond '!J32+'[8]ekam erams bashx nor'!O140</f>
        <v>150000</v>
      </c>
      <c r="O309" s="1464"/>
      <c r="P309" s="1464">
        <f>'[8]pah fond '!H150</f>
        <v>0</v>
      </c>
      <c r="Q309" s="1464">
        <f>'[8]pah fond '!I150</f>
        <v>0</v>
      </c>
      <c r="R309" s="1464">
        <f>'[8]pah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2"/>
  <sheetViews>
    <sheetView zoomScale="130" workbookViewId="0">
      <selection activeCell="H599" sqref="H59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5" t="s">
        <v>981</v>
      </c>
      <c r="B1" s="2275"/>
      <c r="C1" s="2275"/>
      <c r="D1" s="2275"/>
      <c r="E1" s="2275"/>
      <c r="F1" s="2275"/>
      <c r="G1" s="2275"/>
      <c r="H1" s="2275"/>
      <c r="I1" s="2275"/>
    </row>
    <row r="2" spans="1:14" ht="31.5" customHeight="1">
      <c r="A2" s="2276" t="s">
        <v>982</v>
      </c>
      <c r="B2" s="2276"/>
      <c r="C2" s="2276"/>
      <c r="D2" s="2276"/>
      <c r="E2" s="2276"/>
      <c r="F2" s="2276"/>
      <c r="G2" s="2276"/>
      <c r="H2" s="2276"/>
      <c r="I2" s="2276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7" t="s">
        <v>169</v>
      </c>
      <c r="B5" s="2278" t="s">
        <v>984</v>
      </c>
      <c r="C5" s="2279" t="s">
        <v>171</v>
      </c>
      <c r="D5" s="2279" t="s">
        <v>172</v>
      </c>
      <c r="E5" s="2280" t="s">
        <v>985</v>
      </c>
      <c r="F5" s="2015"/>
      <c r="G5" s="2277" t="s">
        <v>986</v>
      </c>
      <c r="H5" s="2281" t="s">
        <v>675</v>
      </c>
      <c r="I5" s="2281"/>
    </row>
    <row r="6" spans="1:14" s="2018" customFormat="1" ht="44.25" customHeight="1">
      <c r="A6" s="2277"/>
      <c r="B6" s="2278"/>
      <c r="C6" s="2279"/>
      <c r="D6" s="2279"/>
      <c r="E6" s="2280"/>
      <c r="F6" s="2015"/>
      <c r="G6" s="2277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H8+I8-[8]ekamut!D124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[8]aparat!F34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[8]aparat!F35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[8]aparat!F44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[8]aparat!F45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[8]aparat!F46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[8]aparat!F47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[8]aparat!F48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[8]aparat!F51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[8]aparat!F52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[8]aparat!F53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[8]aparat!F56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[8]aparat!F57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[8]aparat!F58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[8]aparat!F59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[8]aparat!F61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[8]aparat!F62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[8]aparat!F64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[8]aparat!F66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[8]aparat!F67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[8]aparat!F69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[8]aparat!F71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[8]aparat!F74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[8]aparat!F75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[8]aparat!F136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[8]aparat!F154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[8]aparat!F155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[8]aparat!F156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[8]aparat!F153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[8]aparat!F160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'[8]zags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'[8]zags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'[8]zags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'[8]zags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'[8]zags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'[8]zags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'[8]zags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'[8]zags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'[8]վեկտոր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[8]turq!F44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[8]turq!F62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[8]turq!F64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[8]turq!F67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[8]turq!F75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[8]turq!F76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[8]turq!F104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[8]turq!F111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+[8]turq!F113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[8]turq!F133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[8]turq!F137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[8]turq!F152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[8]turq!F153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[8]turq!F154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[8]turq!F155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[8]turq!F156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[8]turq!F157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[8]turq!F161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[8]gjuxatntes!F65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[8]gjuxatntes!B77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[8]gjuxatntes!F77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[8]gjuxatntes!F128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[8]gjuxatntes!F154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[8]gazafikacum!F140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[8]gazafikacum!F146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'[8]chanap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'[8]chanap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'[8]chanap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'[8]chanap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'[8]chanap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'[8]transp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'[8]ajl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'[8]ajl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'[8]tntes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'[8]tntes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[8]axb!F45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[8]axb!F62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[8]axb!F104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[8]axb!F111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[8]axb!B155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[8]axb!F155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[8]axb!F157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'[8]srgaka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'[8]srgaka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'[8]srgaka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'[8]srgaka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'[8]srgaka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'[8]srgaka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'[8]bnak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'[8]bnak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'[8]bnak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'[8]bnak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[8]jramatakararum!F64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[8]jramatakararum!F153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[8]jramatakararum!F161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[8]lusav!F44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[8]lusav!F66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[8]lusav!F76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[8]lusav!F104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[8]lusav!F153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[8]lusav!F154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'[8]bnak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[8]lusav!F161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'[8]hangst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'[8]hangst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'[8]hangst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'[8]hangst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'[8]hangst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'[8]hangst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'[8]hangst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'[8]hangst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'[8]hangst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'[8]hangst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'[8]hangst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'[8]hangst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'[8]hangst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'[8]hangst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'[8]kentr.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'[8]kentr.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'[8]kentr.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'[8]kentr.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'[8]kentr.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'[8]mshak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'[8]mshak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'[8]mshak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'[8]mshak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'[8]mshak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'[8]mshak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'[8]mshak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'[8]mshak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'[8]mshak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'[8]mshak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'[8]mshak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/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 t="s">
        <v>741</v>
      </c>
      <c r="G600" s="2047">
        <f>H600+I600</f>
        <v>1000</v>
      </c>
      <c r="H600" s="2047">
        <f>[8]herutahax!F58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[8]texekat!F46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[8]texekat!F58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'[8]qax.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'[8]qax.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'[8]qax.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[8]kronakan!F133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'[8]yndameny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'[8]yndameny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'[8]yndameny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'[8]yndameny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'[8]yndameny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'[8]yndameny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'[8]yndameny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'[8]himn,krt'!F32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'[8]yndameny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'[8]yndameny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'[8]barcraguyn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'[8]yndameny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'[8]yndam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'[8]yndam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'[8]yndam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'[8]yndam arvest erash'!F137</f>
        <v>0</v>
      </c>
      <c r="I705" s="2040">
        <f>[8]marzadproc!F154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'[8]yndam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'[8]yndam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'[8]soc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'[8]soc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'[8]soc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'[8]nvir.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H790+I790-[8]ekamut!F124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H792+I792-[8]ekamut!F124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H794+I794-[8]ekamut!F124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H796+I796-[8]ekamut!F124</f>
        <v>50000</v>
      </c>
      <c r="H796" s="2047">
        <f>'[8]gorc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5" t="s">
        <v>687</v>
      </c>
      <c r="B1" s="2295"/>
      <c r="C1" s="2295"/>
      <c r="D1" s="2295"/>
      <c r="E1" s="2295"/>
      <c r="F1" s="2295"/>
    </row>
    <row r="2" spans="1:9" s="1548" customFormat="1" ht="31.5" customHeight="1">
      <c r="A2" s="2283" t="s">
        <v>688</v>
      </c>
      <c r="B2" s="2283"/>
      <c r="C2" s="2283"/>
      <c r="D2" s="2283"/>
      <c r="E2" s="2283"/>
      <c r="F2" s="2283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6" t="s">
        <v>169</v>
      </c>
      <c r="B5" s="1685" t="s">
        <v>690</v>
      </c>
      <c r="C5" s="1686"/>
      <c r="D5" s="2284" t="s">
        <v>572</v>
      </c>
      <c r="E5" s="2286" t="s">
        <v>191</v>
      </c>
      <c r="F5" s="2287"/>
    </row>
    <row r="6" spans="1:9" s="1548" customFormat="1" ht="33" customHeight="1" thickBot="1">
      <c r="A6" s="2297"/>
      <c r="B6" s="1687" t="s">
        <v>691</v>
      </c>
      <c r="C6" s="1688" t="s">
        <v>692</v>
      </c>
      <c r="D6" s="2285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E8+F8-[8]ekamut!F124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E10+F10-[8]ekamut!F124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[8]aparat!F34+'[8]zags '!F34+'[8]վեկտոր պլյուս'!F34+[8]turq!F34+[8]gjuxatntes!F35+'[8]chanap transp'!F34+'[8]transp nax'!F34+'[8]ajl nax'!F34+'[8]tntes harab'!F37+[8]axb!F34+'[8]srgaka mig'!F34+'[8]bnak shin'!F34+[8]lusav!F34+'[8]hangst sport'!F34+'[8]mshak palat'!F34+'[8]mshak kazm'!F34+[8]herutahax!F34+[8]texekat!F34+'[8]yndameny mankap.'!F34+[8]gisherotik!F34+'[8]soc ogn'!F34+'[8]nvir. b`h'!F34+'[8]pah fond '!F34+'[8]yndam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[8]aparat!F35+'[8]zags '!F35+'[8]վեկտոր պլյուս'!F35+[8]turq!F35+[8]gjuxatntes!F36+'[8]chanap transp'!F35+'[8]transp nax'!F35+'[8]ajl nax'!F35+'[8]tntes harab'!F38+[8]axb!F35+'[8]srgaka mig'!F35+'[8]bnak shin'!F35+[8]lusav!F35+'[8]hangst sport'!F35+'[8]kent grad'!F35+'[8]mshak palat'!F35+'[8]mshak kazm'!F35+[8]herutahax!F35+[8]texekat!F35+'[8]yndameny mankap.'!F35+[8]gisherotik!F35+[8]marzadp!F35+'[8]soc ogn'!F35+'[8]nvir. b`h'!F35+'[8]pah fond '!F35+'[8]yndam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[8]aparat!F38+'[8]zags '!F38+'[8]վեկտոր պլյուս'!F38+[8]turq!F38+[8]gjuxatntes!F39+'[8]chanap transp'!F38+'[8]transp nax'!F38+'[8]ajl nax'!F38+'[8]tntes harab'!F41+[8]axb!F38+'[8]srgaka mig'!F38+'[8]bnak shin'!F38+[8]lusav!F38+'[8]hangst sport'!F38+'[8]kent grad'!F38+'[8]mshak palat'!F38+'[8]mshak kazm'!F38+[8]herutahax!F38+[8]texekat!F38+'[8]yndameny mankap.'!F38+[8]gisherotik!F38+[8]marzadp!F38+'[8]soc ogn'!F38+'[8]nvir. b`h'!F38+'[8]pah fond '!F38+'[8]yndam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[8]aparat!F39+'[8]zags '!F39+'[8]վեկտոր պլյուս'!F39+[8]turq!F39+[8]gjuxatntes!F40+'[8]chanap transp'!F39+'[8]transp nax'!F39+'[8]ajl nax'!F39+'[8]tntes harab'!F42+[8]axb!F39+'[8]srgaka mig'!F39+'[8]bnak shin'!F39+[8]lusav!F39+'[8]hangst sport'!F39+'[8]kent grad'!F39+'[8]mshak palat'!F39+'[8]mshak kazm'!F39+[8]herutahax!F39+[8]texekat!F39+'[8]yndameny mankap.'!F39+[8]gisherotik!F39+[8]marzadp!F39+'[8]soc ogn'!F39+'[8]nvir. b`h'!F39+'[8]pah fond '!F39+'[8]yndam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[8]aparat!F40+'[8]zags '!F40+'[8]վեկտոր պլյուս'!F40+[8]turq!F40+[8]gjuxatntes!F41+'[8]chanap transp'!F40+'[8]transp nax'!F40+'[8]ajl nax'!F40+'[8]tntes harab'!F43+[8]axb!F40+'[8]srgaka mig'!F40+'[8]bnak shin'!F40+[8]lusav!F40+'[8]hangst sport'!F40+'[8]kent grad'!F40+'[8]mshak palat'!F40+'[8]mshak kazm'!F40+[8]herutahax!F40+[8]texekat!F40+'[8]yndameny mankap.'!F40+[8]gisherotik!F40+[8]marzadp!F40+'[8]soc ogn'!F40+'[8]nvir. b`h'!F40+'[8]pah fond '!F40+'[8]yndam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[8]aparat!F43+'[8]zags '!F43+'[8]վեկտոր պլյուս'!F43+[8]turq!F43+[8]gjuxatntes!F44+'[8]chanap transp'!F43+'[8]transp nax'!F43+'[8]ajl nax'!F43+'[8]tntes harab'!F46+[8]axb!F43+'[8]srgaka mig'!F43+'[8]bnak shin'!F43+[8]lusav!F43+'[8]hangst sport'!F43+'[8]kent grad'!F43+'[8]mshak palat'!F43+'[8]mshak kazm'!F43+[8]herutahax!F43+[8]texekat!F43+'[8]yndameny mankap.'!F43+[8]gisherotik!F43+[8]marzadp!F43+'[8]soc ogn'!F43+'[8]nvir. b`h'!F43+'[8]pah fond '!F43+'[8]yndam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[8]aparat!F44+'[8]zags '!F44+'[8]վեկտոր պլյուս'!F44+[8]turq!F44+[8]gjuxatntes!F45+'[8]chanap transp'!F44+'[8]transp nax'!F44+'[8]ajl nax'!F44+'[8]tntes harab'!F47+[8]axb!F44+'[8]srgaka mig'!F44+'[8]bnak shin'!F44+[8]lusav!F44+'[8]hangst sport'!F44+'[8]mshak palat'!F44+'[8]mshak kazm'!F44+[8]herutahax!F44+[8]texekat!F44+'[8]yndameny mankap.'!F44+[8]gisherotik!F44+'[8]soc ogn'!F44+'[8]nvir. b`h'!F44+'[8]pah fond '!F44+'[8]yndam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[8]aparat!F45+'[8]zags '!F45+'[8]վեկտոր պլյուս'!F45+[8]turq!F45+[8]gjuxatntes!F46+'[8]chanap transp'!F45+'[8]transp nax'!F45+'[8]ajl nax'!F45+'[8]tntes harab'!F48+[8]axb!F45+'[8]srgaka mig'!F45+'[8]bnak shin'!F45+[8]lusav!F45+'[8]hangst sport'!F45+'[8]mshak palat'!F45+'[8]mshak kazm'!F45+[8]herutahax!F45+[8]texekat!F45+'[8]yndameny mankap.'!F45+[8]gisherotik!F45+'[8]soc ogn'!F45+'[8]nvir. b`h'!F45+'[8]pah fond '!F45+'[8]yndam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[8]aparat!F46+'[8]zags '!F46+'[8]վեկտոր պլյուս'!F46+[8]turq!F46+[8]gjuxatntes!F47+'[8]chanap transp'!F46+'[8]transp nax'!F46+'[8]ajl nax'!F46+'[8]tntes harab'!F49+[8]axb!F46+'[8]srgaka mig'!F46+'[8]bnak shin'!F46+[8]lusav!F46+'[8]hangst sport'!F46+'[8]mshak palat'!F46+'[8]mshak kazm'!F46+[8]herutahax!F46+[8]texekat!F46+'[8]yndameny mankap.'!F46+[8]gisherotik!F46+'[8]soc ogn'!F46+'[8]nvir. b`h'!F46+'[8]pah fond '!F46+'[8]yndam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[8]aparat!F47+'[8]zags '!F47+'[8]վեկտոր պլյուս'!F47+[8]turq!F47+[8]gjuxatntes!F48+'[8]chanap transp'!F47+'[8]transp nax'!F47+'[8]ajl nax'!F47+'[8]tntes harab'!F50+[8]axb!F47+'[8]srgaka mig'!F47+'[8]bnak shin'!F47+[8]lusav!F47+'[8]hangst sport'!F47+'[8]mshak palat'!F47+'[8]mshak kazm'!F47+[8]herutahax!F47+[8]texekat!F47+'[8]yndameny mankap.'!F47+[8]gisherotik!F47+'[8]soc ogn'!F47+'[8]nvir. b`h'!F47+'[8]pah fond '!F47+'[8]yndam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[8]aparat!F48+'[8]zags '!F48+'[8]վեկտոր պլյուս'!F48+[8]turq!F48+[8]gjuxatntes!F49+'[8]chanap transp'!F48+'[8]transp nax'!F48+'[8]ajl nax'!F48+'[8]tntes harab'!F51+[8]axb!F48+'[8]srgaka mig'!F48+'[8]bnak shin'!F48+[8]lusav!F48+'[8]hangst sport'!F48+'[8]kent grad'!F48+'[8]mshak palat'!F48+'[8]mshak kazm'!F48+[8]herutahax!F48+[8]texekat!F48+'[8]yndameny mankap.'!F48+[8]gisherotik!F48+[8]marzadp!F48+'[8]soc ogn'!F48+'[8]nvir. b`h'!F48+'[8]pah fond '!F48+'[8]yndam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[8]aparat!F49+'[8]zags '!F49+'[8]վեկտոր պլյուս'!F49+[8]turq!F49+[8]gjuxatntes!F50+'[8]chanap transp'!F49+'[8]transp nax'!F49+'[8]ajl nax'!F49+'[8]tntes harab'!F52+[8]axb!F49+'[8]srgaka mig'!F49+'[8]bnak shin'!F49+[8]lusav!F49+'[8]hangst sport'!F49+'[8]kent grad'!F49+'[8]mshak palat'!F49+'[8]mshak kazm'!F49+[8]herutahax!F49+[8]texekat!F49+'[8]yndameny mankap.'!F49+[8]gisherotik!F49+[8]marzadp!F49+'[8]soc ogn'!F49+'[8]nvir. b`h'!F49+'[8]pah fond '!F49+'[8]yndam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[8]aparat!F51+'[8]zags '!F51+'[8]վեկտոր պլյուս'!F51+[8]turq!F51+[8]gjuxatntes!F52+'[8]chanap transp'!F51+'[8]transp nax'!F51+'[8]ajl nax'!F51+'[8]tntes harab'!F54+[8]axb!F51+'[8]srgaka mig'!F51+'[8]bnak shin'!F51+[8]lusav!F51+'[8]hangst sport'!F51+'[8]mshak palat'!F51+'[8]mshak kazm'!F51+[8]herutahax!F51+[8]texekat!F51+'[8]yndameny mankap.'!F51+[8]gisherotik!F51+'[8]soc ogn'!F51+'[8]nvir. b`h'!F51+'[8]pah fond '!F51+'[8]yndam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[8]aparat!F52+'[8]zags '!F52+'[8]վեկտոր պլյուս'!F52+[8]turq!F52+[8]gjuxatntes!F53+'[8]chanap transp'!F52+'[8]transp nax'!F52+'[8]ajl nax'!F52+'[8]tntes harab'!F55+[8]axb!F52+'[8]srgaka mig'!F52+'[8]bnak shin'!F52+[8]lusav!F52+'[8]hangst sport'!F52+'[8]mshak palat'!F52+'[8]mshak kazm'!F52+[8]herutahax!F52+[8]texekat!F52+'[8]yndameny mankap.'!F52+[8]gisherotik!F52+'[8]soc ogn'!F52+'[8]nvir. b`h'!F52+'[8]pah fond '!F52+'[8]yndam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[8]aparat!F53+'[8]zags '!F53+'[8]վեկտոր պլյուս'!F53+[8]turq!F53+[8]gjuxatntes!F54+'[8]chanap transp'!F53+'[8]transp nax'!F53+'[8]ajl nax'!F53+'[8]tntes harab'!F56+[8]axb!F53+'[8]srgaka mig'!F53+'[8]bnak shin'!F53+[8]lusav!F53+'[8]hangst sport'!F53+'[8]kent grad'!F53+'[8]mshak palat'!F53+'[8]mshak kazm'!F53+[8]herutahax!F53+[8]texekat!F53+'[8]yndameny mankap.'!F53+[8]gisherotik!F53+[8]marzadp!F53+'[8]soc ogn'!F53+'[8]nvir. b`h'!F53+'[8]pah fond '!F53+'[8]yndam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[8]aparat!F55+'[8]zags '!F55+'[8]վեկտոր պլյուս'!F55+[8]turq!F55+[8]gjuxatntes!F56+'[8]chanap transp'!F55+'[8]transp nax'!F55+'[8]ajl nax'!F55+'[8]tntes harab'!F58+[8]axb!F55+'[8]srgaka mig'!F55+'[8]bnak shin'!F55+[8]lusav!F55+'[8]hangst sport'!F55+'[8]kent grad'!F55+'[8]mshak palat'!F55+'[8]mshak kazm'!F55+[8]herutahax!F55+[8]texekat!F55+'[8]yndameny mankap.'!F55+[8]gisherotik!F55+[8]marzadp!F55+'[8]soc ogn'!F55+'[8]nvir. b`h'!F55+'[8]pah fond '!F55+'[8]yndam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[8]aparat!F56+'[8]zags '!F56+'[8]վեկտոր պլյուս'!F56+[8]turq!F56+[8]gjuxatntes!F57+'[8]chanap transp'!F56+'[8]transp nax'!F56+'[8]ajl nax'!F56+'[8]tntes harab'!F59+[8]axb!F56+'[8]srgaka mig'!F56+'[8]bnak shin'!F56+[8]lusav!F56+'[8]hangst sport'!F56+'[8]mshak palat'!F56+'[8]mshak kazm'!F56+[8]herutahax!F56+[8]texekat!F56+'[8]yndameny mankap.'!F56+[8]gisherotik!F56+'[8]soc ogn'!F56+'[8]nvir. b`h'!F56+'[8]pah fond '!F56+'[8]yndam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[8]aparat!F57+'[8]zags '!F57+'[8]վեկտոր պլյուս'!F57+[8]turq!F57+[8]gjuxatntes!F58+'[8]chanap transp'!F57+'[8]transp nax'!F57+'[8]ajl nax'!F57+'[8]tntes harab'!F60+[8]axb!F57+'[8]srgaka mig'!F57+'[8]bnak shin'!F57+[8]lusav!F57+'[8]hangst sport'!F57+'[8]kent grad'!F57+'[8]mshak palat'!F57+'[8]mshak kazm'!F57+[8]herutahax!F57+[8]texekat!F57+'[8]yndameny mankap.'!F57+[8]gisherotik!F57+[8]marzadp!F57+'[8]soc ogn'!F57+'[8]nvir. b`h'!F57+'[8]pah fond '!F57+'[8]yndam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[8]aparat!F58+'[8]zags '!F58+'[8]վեկտոր պլյուս'!F58+[8]turq!F58+[8]gjuxatntes!F59+'[8]chanap transp'!F58+'[8]transp nax'!F58+'[8]ajl nax'!F58+'[8]tntes harab'!F61+[8]axb!F58+'[8]srgaka mig'!F58+'[8]bnak shin'!F58+[8]lusav!F58+'[8]hangst sport'!F58+'[8]mshak palat'!F58+'[8]mshak kazm'!F58+[8]herutahax!F58+[8]texekat!F58+'[8]yndameny mankap.'!F58+[8]gisherotik!F58+'[8]soc ogn'!F58+'[8]nvir. b`h'!F58+'[8]pah fond '!F58+'[8]yndam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[8]aparat!F59+'[8]zags '!F59+'[8]վեկտոր պլյուս'!F59+[8]turq!F59+[8]gjuxatntes!F60+'[8]chanap transp'!F59+'[8]transp nax'!F59+'[8]ajl nax'!F59+'[8]tntes harab'!F62+[8]axb!F59+'[8]srgaka mig'!F59+'[8]bnak shin'!F59+[8]lusav!F59+'[8]hangst sport'!F59+'[8]kent grad'!F59+'[8]mshak palat'!F59+'[8]mshak kazm'!F59+[8]herutahax!F59+[8]texekat!F59+'[8]yndameny mankap.'!F59+[8]gisherotik!F59+[8]marzadp!F59+'[8]soc ogn'!F59+'[8]nvir. b`h'!F59+'[8]pah fond '!F59+'[8]yndam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[8]aparat!F60+'[8]zags '!F60+'[8]վեկտոր պլյուս'!F60+[8]turq!F60+[8]gjuxatntes!F61+'[8]chanap transp'!F60+'[8]transp nax'!F60+'[8]ajl nax'!F60+'[8]tntes harab'!F63+[8]axb!F60+'[8]srgaka mig'!F60+'[8]bnak shin'!F60+[8]lusav!F60+'[8]hangst sport'!F60+'[8]kent grad'!F60+'[8]mshak palat'!F60+'[8]mshak kazm'!F60+[8]herutahax!F60+[8]texekat!F60+'[8]yndameny mankap.'!F60+[8]gisherotik!F60+[8]marzadp!F60+'[8]soc ogn'!F60+'[8]nvir. b`h'!F60+'[8]pah fond '!F60+'[8]yndam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[8]aparat!F61+'[8]zags '!F61+'[8]վեկտոր պլյուս'!F61+[8]turq!F61+[8]gjuxatntes!F62+'[8]chanap transp'!F61+'[8]transp nax'!F61+'[8]ajl nax'!F61+'[8]tntes harab'!F64+[8]axb!F61+'[8]srgaka mig'!F61+'[8]bnak shin'!F61+[8]lusav!F61+'[8]hangst sport'!F61+'[8]mshak palat'!F61+'[8]mshak kazm'!F61+[8]herutahax!F61+[8]texekat!F61+'[8]yndameny mankap.'!F61+[8]gisherotik!F61+'[8]soc ogn'!F61+'[8]nvir. b`h'!F61+'[8]pah fond '!F61+'[8]yndam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[8]aparat!F62+'[8]zags '!F62+'[8]վեկտոր պլյուս'!F62+[8]turq!F62+[8]gjuxatntes!F63+'[8]chanap transp'!F62+'[8]transp nax'!F62+'[8]ajl nax'!F62+'[8]tntes harab'!F65+[8]axb!F62+'[8]srgaka mig'!F62+'[8]bnak shin'!F62+[8]lusav!F62+'[8]hangst sport'!F62+'[8]mshak palat'!F62+'[8]mshak kazm'!F62+[8]herutahax!F62+[8]texekat!F62+'[8]yndameny mankap.'!F62+[8]gisherotik!F62+'[8]soc ogn'!F62+'[8]nvir. b`h'!F62+'[8]pah fond '!F62+'[8]yndam arvest erash'!F62+[8]lusav!F66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[8]aparat!F64+'[8]zags '!F64+'[8]վեկտոր պլյուս'!F64+[8]turq!F64+[8]gjuxatntes!F65+'[8]chanap transp'!F64+'[8]transp nax'!F64+'[8]ajl nax'!F64+'[8]tntes harab'!F67+[8]axb!F64+'[8]srgaka mig'!F64+'[8]bnak shin'!F64+[8]lusav!F64+'[8]hangst sport'!F64+'[8]mshak palat'!F64+'[8]mshak kazm'!F64+[8]herutahax!F64+[8]texekat!F64+'[8]yndameny mankap.'!F64+[8]gisherotik!F64+'[8]soc ogn'!F64+'[8]nvir. b`h'!F64+'[8]pah fond '!F64+'[8]yndam arvest erash'!F64+[8]jramatakararum!F64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[8]aparat!F66+'[8]zags '!F66+'[8]վեկտոր պլյուս'!F66+[8]turq!F66+[8]gjuxatntes!F67+'[8]chanap transp'!F66+'[8]transp nax'!F66+'[8]ajl nax'!F66+'[8]tntes harab'!F69+[8]axb!F66+'[8]srgaka mig'!F66+'[8]bnak shin'!F66+'[8]hangst sport'!F66+'[8]mshak palat'!F66+'[8]mshak kazm'!F66+[8]herutahax!F66+[8]texekat!F66+'[8]yndameny mankap.'!F66+[8]gisherotik!F66+'[8]soc ogn'!F66+'[8]nvir. b`h'!F66+'[8]pah fond '!F66+'[8]yndam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[8]aparat!F67+'[8]zags '!F67+'[8]վեկտոր պլյուս'!F67+[8]turq!F67+[8]gjuxatntes!F68+'[8]chanap transp'!F67+'[8]transp nax'!F67+'[8]ajl nax'!F67+'[8]tntes harab'!F70+[8]axb!F67+'[8]srgaka mig'!F67+'[8]bnak shin'!F67+[8]lusav!F67+'[8]hangst sport'!F67+'[8]mshak palat'!F67+'[8]mshak kazm'!F67+[8]herutahax!F67+[8]texekat!F67+'[8]yndameny mankap.'!F67+[8]gisherotik!F67+'[8]soc ogn'!F67+'[8]nvir. b`h'!F67+'[8]pah fond '!F67+'[8]yndam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[8]aparat!F69+'[8]zags '!F69+'[8]վեկտոր պլյուս'!F69+[8]turq!F69+[8]gjuxatntes!F70+'[8]chanap transp'!F69+'[8]transp nax'!F69+'[8]ajl nax'!F69+'[8]tntes harab'!F72+[8]axb!F69+'[8]srgaka mig'!F69+'[8]bnak shin'!F69+[8]lusav!F69+'[8]hangst sport'!F69+'[8]mshak palat'!F69+'[8]mshak kazm'!F69+[8]herutahax!F69+[8]texekat!F69+'[8]yndameny mankap.'!F69+[8]gisherotik!F69+'[8]soc ogn'!F69+'[8]nvir. b`h'!F69+'[8]pah fond '!F69+'[8]yndam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[8]aparat!#REF!+'[8]zags '!F70+'[8]վեկտոր պլյուս'!F70+[8]turq!F70+[8]gjuxatntes!F71+'[8]chanap transp'!F70+'[8]transp nax'!F70+'[8]ajl nax'!F70+'[8]tntes harab'!F73+[8]axb!F70+'[8]srgaka mig'!F70+'[8]bnak shin'!F70+[8]lusav!F70+'[8]hangst sport'!F70+'[8]kent grad'!F70+'[8]mshak palat'!F70+'[8]mshak kazm'!F70+[8]herutahax!F70+[8]texekat!F70+'[8]yndameny mankap.'!F70+[8]gisherotik!F70+[8]marzadp!F70+'[8]soc ogn'!F70+'[8]nvir. b`h'!F70+'[8]pah fond '!F70+'[8]yndam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[8]aparat!F70+'[8]zags '!F71+'[8]վեկտոր պլյուս'!F71+[8]turq!F71+[8]gjuxatntes!F72+'[8]chanap transp'!F71+'[8]transp nax'!F71+'[8]ajl nax'!F71+'[8]tntes harab'!F74+[8]axb!F71+'[8]srgaka mig'!F71+'[8]bnak shin'!F71+[8]lusav!F71+'[8]hangst sport'!F71+'[8]kent grad'!F71+'[8]mshak palat'!F71+'[8]mshak kazm'!F71+[8]herutahax!F71+[8]texekat!F71+'[8]yndameny mankap.'!F71+[8]gisherotik!F71+[8]marzadp!F71+'[8]soc ogn'!F71+'[8]nvir. b`h'!F71+'[8]pah fond '!F71+'[8]yndam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[8]aparat!F71+'[8]zags '!F72+'[8]վեկտոր պլյուս'!F72+[8]turq!F72+[8]gjuxatntes!F73+'[8]chanap transp'!F72+'[8]transp nax'!F72+'[8]ajl nax'!F72+'[8]tntes harab'!F75+[8]axb!F72+'[8]srgaka mig'!F72+'[8]bnak shin'!F72+[8]lusav!F72+'[8]hangst sport'!F72+'[8]mshak palat'!F72+'[8]mshak kazm'!F72+[8]herutahax!F72+[8]texekat!F72+'[8]yndameny mankap.'!F72+[8]gisherotik!F72+'[8]soc ogn'!F72+'[8]nvir. b`h'!F72+'[8]pah fond '!F72+'[8]yndam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[8]aparat!F72+'[8]zags '!F73+'[8]վեկտոր պլյուս'!F73+[8]turq!F73+[8]gjuxatntes!F74+'[8]chanap transp'!F73+'[8]transp nax'!F73+'[8]ajl nax'!F73+'[8]tntes harab'!F76+[8]axb!F73+'[8]srgaka mig'!F73+'[8]bnak shin'!F73+[8]lusav!F73+'[8]hangst sport'!F73+'[8]kent grad'!F73+'[8]mshak palat'!F73+'[8]mshak kazm'!F73+[8]herutahax!F73+[8]texekat!F73+'[8]yndameny mankap.'!F73+[8]gisherotik!F73+[8]marzadp!F73+'[8]soc ogn'!F73+'[8]nvir. b`h'!F73+'[8]pah fond '!F73+'[8]yndam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[8]aparat!F73+'[8]zags '!F74+'[8]վեկտոր պլյուս'!F74+[8]turq!F74+[8]gjuxatntes!F75+'[8]chanap transp'!F74+'[8]transp nax'!F74+'[8]ajl nax'!F74+'[8]tntes harab'!F77+[8]axb!F74+'[8]srgaka mig'!F74+'[8]bnak shin'!F74+[8]lusav!F74+'[8]hangst sport'!F74+'[8]kent grad'!F74+'[8]mshak palat'!F74+'[8]mshak kazm'!F74+[8]herutahax!F74+[8]texekat!F74+'[8]yndameny mankap.'!F74+[8]gisherotik!F74+[8]marzadp!F74+'[8]soc ogn'!F74+'[8]nvir. b`h'!F74+'[8]pah fond '!F74+'[8]yndam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[8]aparat!F74+'[8]zags '!F75+'[8]վեկտոր պլյուս'!F75+[8]turq!F75+[8]gjuxatntes!F76+'[8]chanap transp'!F75+'[8]transp nax'!F75+'[8]ajl nax'!F75+'[8]tntes harab'!F78+[8]axb!F75+'[8]srgaka mig'!F75+'[8]bnak shin'!F75+[8]lusav!F75+'[8]hangst sport'!F75+'[8]mshak palat'!F75+'[8]mshak kazm'!F75+[8]herutahax!F75+[8]texekat!F75+'[8]yndameny mankap.'!F75+[8]gisherotik!F75+'[8]soc ogn'!F75+'[8]nvir. b`h'!F75+'[8]pah fond '!F75+'[8]yndam arvest erash'!F75+'[8]qax.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[8]aparat!F75+'[8]zags '!F76+'[8]վեկտոր պլյուս'!F76+[8]turq!F76+[8]gjuxatntes!F77+'[8]chanap transp'!F76+'[8]transp nax'!F76+'[8]ajl nax'!F76+'[8]tntes harab'!F79+[8]axb!F76+'[8]srgaka mig'!F76+'[8]bnak shin'!F76+[8]lusav!F76+'[8]hangst sport'!F76+'[8]mshak palat'!F76+'[8]mshak kazm'!F76+[8]herutahax!F76+[8]texekat!F76+'[8]yndameny mankap.'!F76+[8]gisherotik!F76+'[8]soc ogn'!F76+'[8]nvir. b`h'!F76+'[8]pah fond '!F76+'[8]yndam arvest erash'!F76+[8]jramatakararum!F76+'[8]qax.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[8]aparat!F77+'[8]zags '!F78+'[8]վեկտոր պլյուս'!F78+[8]turq!F78+[8]gjuxatntes!F79+'[8]chanap transp'!F78+'[8]transp nax'!F78+'[8]ajl nax'!F78+'[8]tntes harab'!F81+[8]axb!F78+'[8]srgaka mig'!F78+'[8]bnak shin'!F78+[8]lusav!F78+'[8]hangst sport'!F78+'[8]kent grad'!F78+'[8]mshak palat'!F78+'[8]mshak kazm'!F78+[8]herutahax!F78+[8]texekat!F78+'[8]yndameny mankap.'!F78+[8]gisherotik!F78+[8]marzadp!F80+'[8]soc ogn'!F78+'[8]nvir. b`h'!F78+'[8]pah fond '!F78+'[8]yndam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[8]aparat!F78+'[8]zags '!F79+'[8]վեկտոր պլյուս'!F79+[8]turq!F79+[8]gjuxatntes!F80+'[8]chanap transp'!F79+'[8]transp nax'!F79+'[8]ajl nax'!F79+'[8]tntes harab'!F82+[8]axb!F79+'[8]srgaka mig'!F79+'[8]bnak shin'!F79+[8]lusav!F79+'[8]hangst sport'!F79+'[8]kent grad'!F79+'[8]mshak palat'!F79+'[8]mshak kazm'!F79+[8]herutahax!F79+[8]texekat!F79+'[8]yndameny mankap.'!F79+[8]gisherotik!F79+[8]marzadp!F81+'[8]soc ogn'!F79+'[8]nvir. b`h'!F79+'[8]pah fond '!F79+'[8]yndam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[8]aparat!F79+'[8]zags '!F80+'[8]վեկտոր պլյուս'!F80+[8]turq!F80+[8]gjuxatntes!F81+'[8]chanap transp'!F80+'[8]transp nax'!F80+'[8]ajl nax'!F80+'[8]tntes harab'!F83+[8]axb!F80+'[8]srgaka mig'!F80+'[8]bnak shin'!F80+[8]lusav!F80+'[8]hangst sport'!F80+'[8]kent grad'!F80+'[8]mshak palat'!F80+'[8]mshak kazm'!F80+[8]herutahax!F80+[8]texekat!F80+'[8]yndameny mankap.'!F80+[8]gisherotik!F80+[8]marzadp!F82+'[8]soc ogn'!F80+'[8]nvir. b`h'!F80+'[8]pah fond '!F80+'[8]yndam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[8]aparat!F80+'[8]zags '!F81+'[8]վեկտոր պլյուս'!F81+[8]turq!F81+[8]gjuxatntes!F82+'[8]chanap transp'!F81+'[8]transp nax'!F81+'[8]ajl nax'!F81+'[8]tntes harab'!F84+[8]axb!F81+'[8]srgaka mig'!F81+'[8]bnak shin'!F81+[8]lusav!F81+'[8]hangst sport'!F81+'[8]kent grad'!F81+'[8]mshak palat'!F81+'[8]mshak kazm'!F81+[8]herutahax!F81+[8]texekat!F81+'[8]yndameny mankap.'!F81+[8]gisherotik!F81+[8]marzadp!F83+'[8]soc ogn'!F81+'[8]nvir. b`h'!F81+'[8]pah fond '!F81+'[8]yndam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[8]aparat!F82+'[8]zags '!F83+'[8]վեկտոր պլյուս'!F83+[8]turq!F83+[8]gjuxatntes!F84+'[8]chanap transp'!F83+'[8]transp nax'!F83+'[8]ajl nax'!F83+'[8]tntes harab'!F86+[8]axb!F83+'[8]srgaka mig'!F83+'[8]bnak shin'!F83+[8]lusav!F83+'[8]hangst sport'!F83+'[8]kent grad'!F83+'[8]mshak palat'!F83+'[8]mshak kazm'!F83+[8]herutahax!F83+[8]texekat!F83+'[8]yndameny mankap.'!F83+[8]gisherotik!F83+[8]marzadp!F85+'[8]soc ogn'!F83+'[8]nvir. b`h'!F83+'[8]pah fond '!F83+'[8]yndam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[8]aparat!F83+'[8]zags '!F84+'[8]վեկտոր պլյուս'!F84+[8]turq!F84+[8]gjuxatntes!F85+'[8]chanap transp'!F84+'[8]transp nax'!F84+'[8]ajl nax'!F84+'[8]tntes harab'!F87+[8]axb!F84+'[8]srgaka mig'!F84+'[8]bnak shin'!F84+[8]lusav!F84+'[8]hangst sport'!F84+'[8]kent grad'!F84+'[8]mshak palat'!F84+'[8]mshak kazm'!F84+[8]herutahax!F84+[8]texekat!F84+'[8]yndameny mankap.'!F84+[8]gisherotik!F84+[8]marzadp!F86+'[8]soc ogn'!F84+'[8]nvir. b`h'!F84+'[8]pah fond '!F84+'[8]yndam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[8]aparat!F84+'[8]zags '!F85+'[8]վեկտոր պլյուս'!F85+[8]turq!F85+[8]gjuxatntes!F86+'[8]chanap transp'!F85+'[8]transp nax'!F85+'[8]ajl nax'!F85+'[8]tntes harab'!F88+[8]axb!F85+'[8]srgaka mig'!F85+'[8]bnak shin'!F85+[8]lusav!F85+'[8]hangst sport'!F85+'[8]kent grad'!F85+'[8]mshak palat'!F85+'[8]mshak kazm'!F85+[8]herutahax!F85+[8]texekat!F85+'[8]yndameny mankap.'!F85+[8]gisherotik!F85+[8]marzadp!F87+'[8]soc ogn'!F85+'[8]nvir. b`h'!F85+'[8]pah fond '!F85+'[8]yndam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[8]aparat!F86+'[8]zags '!F87+'[8]վեկտոր պլյուս'!F87+[8]turq!F87+[8]gjuxatntes!F88+'[8]chanap transp'!F87+'[8]transp nax'!F87+'[8]ajl nax'!F87+'[8]tntes harab'!F90+[8]axb!F87+'[8]srgaka mig'!F87+'[8]bnak shin'!F87+[8]lusav!F87+'[8]hangst sport'!F87+'[8]kent grad'!F87+'[8]mshak palat'!F87+'[8]mshak kazm'!F87+[8]herutahax!F87+[8]texekat!F87+'[8]yndameny mankap.'!F87+[8]gisherotik!F87+[8]marzadp!F89+'[8]soc ogn'!F87+'[8]nvir. b`h'!F87+'[8]pah fond '!F87+'[8]yndam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[8]aparat!F87+'[8]zags '!F88+'[8]վեկտոր պլյուս'!F88+[8]turq!F88+[8]gjuxatntes!F89+'[8]chanap transp'!F88+'[8]transp nax'!F88+'[8]ajl nax'!F88+'[8]tntes harab'!F91+[8]axb!F88+'[8]srgaka mig'!F88+'[8]bnak shin'!F88+[8]lusav!F88+'[8]hangst sport'!F88+'[8]kent grad'!F88+'[8]mshak palat'!F88+'[8]mshak kazm'!F88+[8]herutahax!F88+[8]texekat!F88+'[8]yndameny mankap.'!F88+[8]gisherotik!F88+[8]marzadp!F90+'[8]soc ogn'!F88+'[8]nvir. b`h'!F88+'[8]pah fond '!F88+'[8]yndam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[8]aparat!F88+'[8]zags '!F89+'[8]վեկտոր պլյուս'!F89+[8]turq!F89+[8]gjuxatntes!F90+'[8]chanap transp'!F89+'[8]transp nax'!F89+'[8]ajl nax'!F89+'[8]tntes harab'!F92+[8]axb!F89+'[8]srgaka mig'!F89+'[8]bnak shin'!F89+[8]lusav!F89+'[8]hangst sport'!F89+'[8]kent grad'!F89+'[8]mshak palat'!F89+'[8]mshak kazm'!F89+[8]herutahax!F89+[8]texekat!F89+'[8]yndameny mankap.'!F89+[8]gisherotik!F89+[8]marzadp!F91+'[8]soc ogn'!F89+'[8]nvir. b`h'!F89+'[8]pah fond '!F89+'[8]yndam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[8]aparat!F89+'[8]zags '!F90+'[8]վեկտոր պլյուս'!F90+[8]turq!F90+[8]gjuxatntes!F91+'[8]chanap transp'!F90+'[8]transp nax'!F90+'[8]ajl nax'!F90+'[8]tntes harab'!F93+[8]axb!F90+'[8]srgaka mig'!F90+'[8]bnak shin'!F90+[8]lusav!F90+'[8]hangst sport'!F90+'[8]kent grad'!F90+'[8]mshak palat'!F90+'[8]mshak kazm'!F90+[8]herutahax!F90+[8]texekat!F90+'[8]yndameny mankap.'!F90+[8]gisherotik!F90+[8]marzadp!F92+'[8]soc ogn'!F90+'[8]nvir. b`h'!F90+'[8]pah fond '!F90+'[8]yndam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[8]aparat!F92+'[8]zags '!F93+'[8]վեկտոր պլյուս'!F93+[8]turq!F93+[8]gjuxatntes!F94+'[8]chanap transp'!F93+'[8]transp nax'!F93+'[8]ajl nax'!F93+'[8]tntes harab'!F96+[8]axb!F93+'[8]srgaka mig'!F93+'[8]bnak shin'!F93+[8]lusav!F93+'[8]hangst sport'!F93+'[8]kent grad'!F93+'[8]mshak palat'!F93+'[8]mshak kazm'!F93+[8]herutahax!F93+[8]texekat!F93+'[8]yndameny mankap.'!F93+[8]gisherotik!F93+[8]marzadp!F95+'[8]soc ogn'!F93+'[8]nvir. b`h'!F93+'[8]pah fond '!F93+'[8]yndam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[8]aparat!F93+'[8]zags '!F94+'[8]վեկտոր պլյուս'!F94+[8]turq!F94+[8]gjuxatntes!F95+'[8]chanap transp'!F94+'[8]transp nax'!F94+'[8]ajl nax'!F94+'[8]tntes harab'!F97+[8]axb!F94+'[8]srgaka mig'!F94+'[8]bnak shin'!F94+[8]lusav!F94+'[8]hangst sport'!F94+'[8]kent grad'!F94+'[8]mshak palat'!F94+'[8]mshak kazm'!F94+[8]herutahax!F94+[8]texekat!F94+'[8]yndameny mankap.'!F94+[8]gisherotik!F94+[8]marzadp!F96+'[8]soc ogn'!F94+'[8]nvir. b`h'!F94+'[8]pah fond '!F94+'[8]yndam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[8]aparat!F95+'[8]zags '!F96+'[8]վեկտոր պլյուս'!F96+[8]turq!F96+[8]gjuxatntes!F97+'[8]chanap transp'!F96+'[8]transp nax'!F96+'[8]ajl nax'!F96+'[8]tntes harab'!F99+[8]axb!F96+'[8]srgaka mig'!F96+'[8]bnak shin'!F96+[8]lusav!F96+'[8]hangst sport'!F96+'[8]kent grad'!F96+'[8]mshak palat'!F96+'[8]mshak kazm'!F96+[8]herutahax!F96+[8]texekat!F96+'[8]yndameny mankap.'!F96+[8]gisherotik!F96+[8]marzadp!F98+'[8]soc ogn'!F96+'[8]nvir. b`h'!F96+'[8]pah fond '!F96+'[8]yndam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[8]aparat!F96+'[8]zags '!F97+'[8]վեկտոր պլյուս'!F97+[8]turq!F97+[8]gjuxatntes!F98+'[8]chanap transp'!F97+'[8]transp nax'!F97+'[8]ajl nax'!F97+'[8]tntes harab'!F100+[8]axb!F97+'[8]srgaka mig'!F97+'[8]bnak shin'!F97+[8]lusav!F97+'[8]hangst sport'!F97+'[8]kent grad'!F97+'[8]mshak palat'!F97+'[8]mshak kazm'!F97+[8]herutahax!F97+[8]texekat!F97+'[8]yndameny mankap.'!F97+[8]gisherotik!F97+[8]marzadp!F99+'[8]soc ogn'!F97+'[8]nvir. b`h'!F97+'[8]pah fond '!F97+'[8]yndam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[8]aparat!F103+'[8]zags '!F104+'[8]վեկտոր պլյուս'!F104+[8]turq!F104+[8]gjuxatntes!F105+'[8]chanap transp'!F104+'[8]transp nax'!F104+'[8]ajl nax'!F104+'[8]tntes harab'!F107+[8]axb!F104+'[8]srgaka mig'!F104+'[8]bnak shin'!F104+[8]lusav!F104+'[8]hangst sport'!F104+'[8]mshak palat'!F104+'[8]mshak kazm'!F104+[8]herutahax!F104+[8]texekat!F104+'[8]yndameny mankap.'!F104+[8]gisherotik!F104+'[8]yndam arvest erash'!F104+'[8]soc ogn'!F104+'[8]nvir. b`h'!F104+'[8]pah fond '!F104+'[8]kentr. grad'!F105+'[8]mshak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[8]aparat!F104+'[8]zags '!F105+'[8]վեկտոր պլյուս'!F105+[8]turq!F105+[8]gjuxatntes!F106+'[8]chanap transp'!F105+'[8]transp nax'!F105+'[8]ajl nax'!F105+'[8]tntes harab'!F108+[8]axb!F105+'[8]srgaka mig'!F105+'[8]bnak shin'!F105+[8]lusav!F105+'[8]hangst sport'!F105+'[8]kent grad'!F105+'[8]mshak palat'!F105+'[8]mshak kazm'!F105+[8]herutahax!F105+[8]texekat!F105+'[8]yndameny mankap.'!F105+[8]gisherotik!F105+'[8]yndam arvest erash'!F105+[8]marzadp!F107+'[8]soc ogn'!F105+'[8]nvir. b`h'!F105+'[8]pah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[8]aparat!F105+'[8]zags '!F106+'[8]վեկտոր պլյուս'!F106+[8]turq!F106+[8]gjuxatntes!F107+'[8]chanap transp'!F106+'[8]transp nax'!F106+'[8]ajl nax'!F106+'[8]tntes harab'!F109+[8]axb!F106+'[8]srgaka mig'!F106+'[8]bnak shin'!F106+[8]lusav!F106+'[8]hangst sport'!F106+'[8]kent grad'!F106+'[8]mshak palat'!F106+'[8]mshak kazm'!F106+[8]herutahax!F106+[8]texekat!F106+'[8]yndameny mankap.'!F106+[8]gisherotik!F106+'[8]yndam arvest erash'!F106+[8]marzadp!F108+'[8]soc ogn'!F106+'[8]nvir. b`h'!F106+'[8]pah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[8]aparat!F110+'[8]zags '!F111+'[8]վեկտոր պլյուս'!F111+[8]turq!F111+[8]gjuxatntes!F112+'[8]chanap transp'!F111+'[8]transp nax'!F111+'[8]ajl nax'!F111+'[8]tntes harab'!F114+[8]axb!F111+'[8]srgaka mig'!F111+'[8]bnak shin'!F111+[8]lusav!F111+'[8]hangst sport'!F111+'[8]kent grad'!F111+'[8]mshak palat'!F111+'[8]mshak kazm'!F111+[8]herutahax!F111+[8]texekat!F111+'[8]yndameny mankap.'!F111+[8]gisherotik!F111+'[8]yndam arvest erash'!F111+[8]marzadp!F113+'[8]soc ogn'!F111+'[8]nvir. b`h'!F111+'[8]pah fond '!F111+'[8]kentr.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[8]aparat!F111+'[8]zags '!F112+'[8]վեկտոր պլյուս'!F112+[8]turq!F112+[8]gjuxatntes!F113+'[8]chanap transp'!F112+'[8]transp nax'!F112+'[8]ajl nax'!F112+'[8]tntes harab'!F115+[8]axb!F112+'[8]srgaka mig'!F112+'[8]bnak shin'!F112+[8]lusav!F112+'[8]hangst sport'!F112+'[8]kent grad'!F112+'[8]mshak palat'!F112+'[8]mshak kazm'!F112+[8]herutahax!F112+[8]texekat!F112+'[8]yndameny mankap.'!F112+[8]gisherotik!F112+'[8]yndam arvest erash'!F112+[8]marzadp!F114+'[8]soc ogn'!F112+'[8]nvir. b`h'!F112+'[8]pah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[8]marzadproc!F113+'[8]mshak palat'!F113+'[8]hangst sport'!F113+[8]turq!F113+'[8]yndameny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[8]aparat!F115+'[8]zags '!F116+'[8]վեկտոր պլյուս'!F116+[8]turq!F116+[8]gjuxatntes!F117+'[8]chanap transp'!F116+'[8]transp nax'!F116+'[8]ajl nax'!F116+'[8]tntes harab'!F1171+[8]axb!F116+'[8]srgaka mig'!F116+'[8]bnak shin'!F116+[8]lusav!F116+'[8]hangst sport'!F116+'[8]kent grad'!F116+'[8]mshak palat'!F116+'[8]mshak kazm'!F116+[8]herutahax!F116+[8]texekat!F116+'[8]yndameny mankap.'!F116+[8]gisherotik!F116+'[8]yndam arvest erash'!F116+[8]marzadp!F118+'[8]soc ogn'!F116+'[8]nvir. b`h'!F116+'[8]pah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[8]aparat!F116+'[8]zags '!F117+'[8]վեկտոր պլյուս'!F117+[8]turq!F117+[8]gjuxatntes!F118+'[8]chanap transp'!F117+'[8]transp nax'!F117+'[8]ajl nax'!F117+'[8]tntes harab'!F1172+[8]axb!F117+'[8]srgaka mig'!F117+'[8]bnak shin'!F117+[8]lusav!F117+'[8]hangst sport'!F117+'[8]kent grad'!F117+'[8]mshak palat'!F117+'[8]mshak kazm'!F117+[8]herutahax!F117+[8]texekat!F117+'[8]yndameny mankap.'!F117+[8]gisherotik!F117+'[8]yndam arvest erash'!F117+[8]marzadp!F119+'[8]soc ogn'!F117+'[8]nvir. b`h'!F117+'[8]pah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[8]aparat!F123+'[8]zags '!F124+'[8]վեկտոր պլյուս'!F124+[8]turq!F124+[8]gjuxatntes!F125+'[8]chanap transp'!F124+'[8]transp nax'!F124+'[8]ajl nax'!F124+'[8]tntes harab'!F127+[8]axb!F124+'[8]srgaka mig'!F124+'[8]bnak shin'!F124+[8]lusav!F124+'[8]hangst sport'!F124+'[8]kent grad'!F124+'[8]mshak palat'!F124+'[8]mshak kazm'!F124+[8]herutahax!F124+[8]texekat!F124+'[8]yndameny mankap.'!F124+[8]gisherotik!F124+'[8]yndam arvest erash'!F124+[8]marzadp!F126+'[8]soc ogn'!F124+'[8]nvir. b`h'!F124+'[8]pah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[8]aparat!F124+'[8]zags '!F125+'[8]վեկտոր պլյուս'!F125+[8]turq!F125+[8]gjuxatntes!F126+'[8]chanap transp'!F125+'[8]transp nax'!F125+'[8]ajl nax'!F125+'[8]tntes harab'!F128+[8]axb!F125+'[8]srgaka mig'!F125+'[8]bnak shin'!F125+[8]lusav!F125+'[8]hangst sport'!F125+'[8]kent grad'!F125+'[8]mshak palat'!F125+'[8]mshak kazm'!F125+[8]herutahax!F125+[8]texekat!F125+'[8]yndameny mankap.'!F125+[8]gisherotik!F125+'[8]yndam arvest erash'!F125+[8]marzadp!F127+'[8]soc ogn'!F125+'[8]nvir. b`h'!F125+'[8]pah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[8]aparat!F126+'[8]zags '!F127+'[8]վեկտոր պլյուս'!F127+[8]turq!F127+[8]gjuxatntes!F128+'[8]chanap transp'!F127+'[8]transp nax'!F127+'[8]ajl nax'!F127+'[8]tntes harab'!F130+[8]axb!F127+'[8]srgaka mig'!F127+'[8]bnak shin'!F127+[8]lusav!F127+'[8]hangst sport'!F127+'[8]mshak palat'!F127+'[8]mshak kazm'!F127+[8]herutahax!F127+[8]texekat!F127+'[8]yndameny mankap.'!F127+[8]gisherotik!F127+'[8]yndam arvest erash'!F127+'[8]soc ogn'!F127+'[8]nvir. b`h'!F127+'[8]pah fond '!F127+'[8]barcraguyn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[8]aparat!F128+'[8]zags '!F129+'[8]վեկտոր պլյուս'!F129+[8]turq!F129+[8]gjuxatntes!F130+'[8]chanap transp'!F129+'[8]transp nax'!F129+'[8]ajl nax'!F129+'[8]tntes harab'!F132+[8]axb!F129+'[8]srgaka mig'!F129+'[8]bnak shin'!F129+[8]lusav!F129+'[8]hangst sport'!F129+'[8]kent grad'!F129+'[8]mshak palat'!F129+'[8]mshak kazm'!F129+[8]herutahax!F129+[8]texekat!F129+'[8]yndameny mankap.'!F129+[8]gisherotik!F129+'[8]yndam arvest erash'!F129+[8]marzadp!F131+'[8]soc ogn'!F129+'[8]nvir. b`h'!F129+'[8]pah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E142-[8]ekamut!F124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[8]aparat!F131+'[8]zags '!F132+'[8]վեկտոր պլյուս'!F132+[8]turq!F132+[8]gjuxatntes!F133+'[8]chanap transp'!F132+'[8]transp nax'!F132+'[8]ajl nax'!F132+'[8]tntes harab'!F135+[8]axb!F132+'[8]srgaka mig'!F132+'[8]bnak shin'!F132+[8]lusav!F132+'[8]hangst sport'!F132+'[8]kent grad'!F132+'[8]mshak palat'!F132+'[8]mshak kazm'!F132+[8]herutahax!F132+[8]texekat!F132+'[8]yndameny mankap.'!F132+[8]gisherotik!F132+'[8]yndam arvest erash'!F132+[8]marzadp!F134+'[8]soc ogn'!F132+'[8]nvir. b`h'!F132+'[8]pah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[8]aparat!F132+'[8]zags '!F133+'[8]վեկտոր պլյուս'!F133+[8]turq!F133+[8]gjuxatntes!F134+'[8]chanap transp'!F133+'[8]transp nax'!F133+'[8]ajl nax'!F133+'[8]tntes harab'!F136+[8]axb!F133+'[8]srgaka mig'!F133+'[8]bnak shin'!F133+[8]lusav!F133+'[8]hangst sport'!F133+'[8]mshak palat'!F133+'[8]mshak kazm'!F133+[8]herutahax!F133+[8]texekat!F133+'[8]yndameny mankap.'!F133+[8]gisherotik!F133+'[8]yndam arvest erash'!F133+'[8]soc ogn'!F133+'[8]nvir. b`h'!F133+'[8]pah fond '!F133+'[8]qax. kusakc.'!F133+[8]kronakan!F32+'[8]himn,krt'!J32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[8]aparat!F134+'[8]zags '!F135+'[8]վեկտոր պլյուս'!F135+[8]turq!F135+[8]gjuxatntes!F136+'[8]chanap transp'!F135+'[8]transp nax'!F135+'[8]ajl nax'!F135+'[8]tntes harab'!F138+[8]axb!F135+'[8]srgaka mig'!F135+'[8]bnak shin'!F135+[8]lusav!F135+'[8]hangst sport'!F135+'[8]kent grad'!F135+'[8]mshak palat'!F135+'[8]mshak kazm'!F135+[8]herutahax!F135+[8]texekat!F135+'[8]yndameny mankap.'!F135+[8]gisherotik!F135+'[8]yndam arvest erash'!F135+[8]marzadp!F137+'[8]soc ogn'!F135+'[8]nvir. b`h'!F135+'[8]pah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[8]aparat!F135+'[8]zags '!F136+'[8]վեկտոր պլյուս'!F136+[8]turq!F136+[8]gjuxatntes!F137+'[8]chanap transp'!F136+'[8]transp nax'!F136+'[8]ajl nax'!F136+'[8]tntes harab'!F139+[8]axb!F136+'[8]srgaka mig'!F136+'[8]bnak shin'!F136+[8]lusav!F136+'[8]hangst sport'!F136+'[8]kent grad'!F136+'[8]mshak palat'!F136+'[8]mshak kazm'!F136+[8]herutahax!F136+[8]texekat!F136+'[8]yndameny mankap.'!F136+[8]gisherotik!F136+'[8]yndam arvest erash'!F136+[8]marzadp!F138+'[8]soc ogn'!F136+'[8]nvir. b`h'!F136+'[8]pah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[8]aparat!F136+'[8]zags '!F137+'[8]վեկտոր պլյուս'!F137+[8]turq!F137+[8]gjuxatntes!F138+'[8]chanap transp'!F137+'[8]transp nax'!F137+'[8]ajl nax'!F137+'[8]tntes harab'!F140+[8]axb!F137+'[8]srgaka mig'!F137+'[8]bnak shin'!F137+[8]lusav!F137+'[8]hangst sport'!F137+'[8]mshak palat'!F137+'[8]mshak kazm'!F137+[8]herutahax!F137+[8]texekat!F137+'[8]yndameny mankap.'!F137+[8]gisherotik!F137+'[8]yndam arvest erash'!F137+'[8]soc ogn'!F137+'[8]nvir. b`h'!F137+'[8]pah fond '!F137+'[8]kentr.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[8]aparat!F137+'[8]zags '!F138+'[8]վեկտոր պլյուս'!F138+[8]turq!F138+[8]gjuxatntes!F139+'[8]chanap transp'!F138+'[8]transp nax'!F138+'[8]ajl nax'!F138+'[8]tntes harab'!F141+[8]axb!F138+'[8]srgaka mig'!F138+'[8]bnak shin'!F138+[8]lusav!F138+'[8]hangst sport'!F138+'[8]kent grad'!F138+'[8]mshak palat'!F138+'[8]mshak kazm'!F138+[8]herutahax!F138+[8]texekat!F138+'[8]yndameny mankap.'!F138+[8]gisherotik!F138+'[8]yndam arvest erash'!F138+[8]marzadp!F140+'[8]soc ogn'!F138+'[8]nvir. b`h'!F138+'[8]pah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[8]aparat!F139+'[8]zags '!F140+'[8]վեկտոր պլյուս'!F140+[8]turq!F140+[8]gjuxatntes!F141+'[8]chanap transp'!F140+'[8]transp nax'!F140+'[8]ajl nax'!F140+'[8]tntes harab'!F143+[8]axb!F140+'[8]srgaka mig'!F140+'[8]bnak shin'!F140+[8]lusav!F140+'[8]hangst sport'!F140+'[8]kent grad'!F140+'[8]mshak palat'!F140+'[8]mshak kazm'!F140+[8]herutahax!F140+[8]texekat!F140+'[8]yndameny mankap.'!F140+[8]gisherotik!F140+'[8]yndam arvest erash'!F140+[8]marzadp!F142+'[8]soc ogn'!F140+'[8]nvir. b`h'!F140+'[8]pah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[8]aparat!F141+'[8]zags '!F142+'[8]վեկտոր պլյուս'!F142+[8]turq!F142+[8]gjuxatntes!F143+'[8]chanap transp'!F142+'[8]transp nax'!F142+'[8]ajl nax'!F142+'[8]tntes harab'!F145+[8]axb!F142+'[8]srgaka mig'!F142+'[8]bnak shin'!F142+[8]lusav!F142+'[8]hangst sport'!F142+'[8]kent grad'!F142+'[8]mshak palat'!F142+'[8]mshak kazm'!F142+[8]herutahax!F142+[8]texekat!F142+'[8]yndameny mankap.'!F142+[8]gisherotik!F142+'[8]yndam arvest erash'!F142+[8]marzadp!F144+'[8]soc ogn'!F142+'[8]nvir. b`h'!F142+'[8]pah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[8]aparat!F142+'[8]zags '!F143+'[8]վեկտոր պլյուս'!F143+[8]turq!F143+[8]gjuxatntes!F144+'[8]chanap transp'!F143+'[8]transp nax'!F143+'[8]ajl nax'!F143+'[8]tntes harab'!F146+[8]axb!F143+'[8]srgaka mig'!F143+'[8]bnak shin'!F143+[8]lusav!F143+'[8]hangst sport'!F143+'[8]kent grad'!F143+'[8]mshak palat'!F143+'[8]mshak kazm'!F143+[8]herutahax!F143+[8]texekat!F143+'[8]yndameny mankap.'!F143+[8]gisherotik!F143+'[8]yndam arvest erash'!F143+[8]marzadp!F145+'[8]soc ogn'!F143+'[8]nvir. b`h'!F143+'[8]pah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[8]aparat!F144+'[8]zags '!F145+'[8]վեկտոր պլյուս'!F145+[8]turq!F145+[8]gjuxatntes!F146+'[8]chanap transp'!F145+'[8]transp nax'!F145+'[8]ajl nax'!F145+'[8]tntes harab'!F148+[8]axb!F145+'[8]srgaka mig'!F145+'[8]bnak shin'!F145+[8]lusav!F145+'[8]hangst sport'!F145+'[8]kent grad'!F145+'[8]mshak palat'!F145+'[8]mshak kazm'!F145+[8]herutahax!F145+[8]texekat!F145+'[8]yndameny mankap.'!F145+[8]gisherotik!F145+'[8]yndam arvest erash'!F145+[8]marzadp!F147+'[8]soc ogn'!F145+'[8]nvir. b`h'!F145+'[8]pah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[8]aparat!F146+'[8]zags '!F147+'[8]վեկտոր պլյուս'!F147+[8]turq!F147+[8]gjuxatntes!F148+'[8]chanap transp'!F147+'[8]transp nax'!F147+'[8]ajl nax'!F147+'[8]tntes harab'!F150+[8]axb!F147+'[8]srgaka mig'!F147+'[8]bnak shin'!F147+[8]lusav!F147+'[8]hangst sport'!F147+'[8]kent grad'!F147+'[8]mshak palat'!F147+'[8]mshak kazm'!F147+[8]herutahax!F147+[8]texekat!F147+'[8]yndameny mankap.'!F147+[8]gisherotik!F147+'[8]yndam arvest erash'!F147+[8]marzadp!F149+'[8]soc ogn'!F147+'[8]nvir. b`h'!F147+'[8]pah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E169+F169-[8]ekamut!F124</f>
        <v>50000</v>
      </c>
      <c r="E169" s="1645">
        <f>'[8]gorc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[8]ekamut!F124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1720567.199</v>
      </c>
      <c r="E175" s="1597" t="s">
        <v>185</v>
      </c>
      <c r="F175" s="1780">
        <f>F177+F178+F179</f>
        <v>1720567.199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[8]aparat!F151+'[8]zags '!F152+'[8]վեկտոր պլյուս'!F152+[8]turq!F152+[8]gjuxatntes!F153+'[8]chanap transp'!F152+'[8]transp nax'!F152+'[8]ajl nax'!F152+[8]axb!F152+'[8]srgaka mig'!F152+'[8]bnak shin'!F152+[8]lusav!F152+'[8]hangst sport'!F152+'[8]kent grad'!F152+'[8]mshak palat'!F152+'[8]mshak kazm'!F152+[8]herutahax!F152+[8]texekat!F152+'[8]yndameny mankap.'!F152+[8]gisherotik!F152+'[8]yndam arvest erash'!F152+[8]marzadp!F154+'[8]soc ogn'!F152+'[8]nvir. b`h'!F152+'[8]pah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[8]aparat!F152+'[8]zags '!F153+'[8]վեկտոր պլյուս'!F153+[8]turq!F153+[8]gjuxatntes!F154+'[8]chanap transp'!F153+'[8]transp nax'!F153+'[8]ajl nax'!F153+[8]axb!F153+'[8]srgaka mig'!F153+'[8]bnak shin'!F153+[8]lusav!F153+'[8]hangst sport'!F153+'[8]kent grad'!F153+'[8]mshak palat'!F153+'[8]mshak kazm'!F153+[8]herutahax!F153+[8]texekat!F153+'[8]yndameny mankap.'!F153+[8]gisherotik!F153+'[8]yndam arvest erash'!F153+[8]marzadp!F155+'[8]soc ogn'!F153+'[8]nvir. b`h'!F153+'[8]pah fond '!F153+[8]jramatakararum!F153+[8]gazafikacum!F135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[8]aparat!F153+'[8]zags '!F154+'[8]վեկտոր պլյուս'!F154+[8]turq!F154+[8]gjuxatntes!F155+'[8]chanap transp'!F154+'[8]transp nax'!F154+'[8]ajl nax'!F154+[8]axb!F154+'[8]srgaka mig'!F154+'[8]bnak shin'!F154+[8]lusav!F154+'[8]hangst sport'!F154+'[8]mshak palat'!F154+'[8]mshak kazm'!F154+[8]herutahax!F154+[8]texekat!F154+'[8]yndameny mankap.'!F154+[8]gisherotik!F154+'[8]yndam arvest erash'!F154+'[8]soc ogn'!F154+'[8]nvir. b`h'!F154+'[8]pah fond '!F154+[8]jramatakararum!F154+'[8]kentr.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12845</v>
      </c>
      <c r="E180" s="1574" t="s">
        <v>185</v>
      </c>
      <c r="F180" s="1784">
        <f>F182+F183+F184</f>
        <v>12845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[8]aparat!F154+'[8]zags '!F155+'[8]վեկտոր պլյուս'!F155+[8]turq!F155+[8]gjuxatntes!F156+'[8]chanap transp'!F155+'[8]transp nax'!F155+'[8]ajl nax'!F155+[8]axb!F155+'[8]srgaka mig'!F155+'[8]bnak shin'!F155+[8]lusav!F155+'[8]hangst sport'!F155+'[8]kent grad'!F155+'[8]mshak palat'!F155+'[8]mshak kazm'!F155+[8]herutahax!F155+[8]texekat!F155+'[8]yndameny mankap.'!F155+[8]gisherotik!F155+'[8]yndam arvest erash'!F155+[8]marzadp!F157+'[8]soc ogn'!F155+'[8]nvir. b`h'!F155+'[8]pah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[8]aparat!F155+'[8]zags '!F156+'[8]վեկտոր պլյուս'!F156+[8]turq!F156+[8]gjuxatntes!F157+'[8]chanap transp'!F156+'[8]transp nax'!F156+'[8]ajl nax'!F156+[8]axb!F156+'[8]srgaka mig'!F156+'[8]bnak shin'!F156+[8]lusav!F156+'[8]hangst sport'!F156+'[8]kent grad'!F156+'[8]mshak palat'!F156+'[8]mshak kazm'!F156+[8]herutahax!F156+[8]texekat!F156+'[8]yndameny mankap.'!F156+[8]gisherotik!F156+'[8]yndam arvest erash'!F156+[8]marzadp!F158+'[8]soc ogn'!F156+'[8]nvir. b`h'!F156+'[8]pah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[8]aparat!F156+'[8]zags '!F157+'[8]վեկտոր պլյուս'!F157+[8]turq!F157+[8]gjuxatntes!F158+'[8]chanap transp'!F157+'[8]transp nax'!F157+'[8]ajl nax'!F157+[8]axb!F157+'[8]srgaka mig'!F157+'[8]bnak shin'!F157+[8]lusav!F157+'[8]hangst sport'!F157+'[8]kent grad'!F157+'[8]mshak palat'!F157+'[8]mshak kazm'!F157+[8]herutahax!F157+[8]texekat!F157+'[8]yndameny mankap.'!F157+[8]gisherotik!F157+'[8]yndam arvest erash'!F157+[8]marzadp!F159+'[8]soc ogn'!F157+'[8]nvir. b`h'!F157+'[8]pah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[8]aparat!F157+'[8]zags '!F158+'[8]վեկտոր պլյուս'!F158+[8]turq!F158+[8]gjuxatntes!F159+'[8]chanap transp'!F158+'[8]transp nax'!F158+'[8]ajl nax'!F158+[8]axb!F158+'[8]srgaka mig'!F158+'[8]bnak shin'!F158+[8]lusav!F158+'[8]hangst sport'!F158+'[8]kent grad'!F158+'[8]mshak palat'!F158+'[8]mshak kazm'!F158+[8]herutahax!F158+[8]texekat!F158+'[8]yndameny mankap.'!F158+[8]gisherotik!F158+'[8]yndam arvest erash'!F158+[8]marzadp!F160+'[8]soc ogn'!F158+'[8]nvir. b`h'!F158+'[8]pah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[8]aparat!F158+'[8]zags '!F159+'[8]վեկտոր պլյուս'!F159+[8]turq!F159+[8]gjuxatntes!F160+'[8]chanap transp'!F159+'[8]transp nax'!F159+'[8]ajl nax'!F159+[8]axb!F159+'[8]srgaka mig'!F159+'[8]bnak shin'!F159+[8]lusav!F159+'[8]hangst sport'!F159+'[8]kent grad'!F159+'[8]mshak palat'!F159+'[8]mshak kazm'!F159+[8]herutahax!F159+[8]texekat!F159+'[8]yndameny mankap.'!F159+[8]gisherotik!F159+'[8]yndam arvest erash'!F159+[8]marzadp!F161+'[8]soc ogn'!F159+'[8]nvir. b`h'!F159+'[8]pah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[8]aparat!F159+'[8]zags '!F160+'[8]վեկտոր պլյուս'!F160+[8]turq!F160+[8]gjuxatntes!F161+'[8]chanap transp'!F160+'[8]transp nax'!F160+'[8]ajl nax'!F160+[8]axb!F160+'[8]srgaka mig'!F160+'[8]bnak shin'!F160+[8]lusav!F160+'[8]hangst sport'!F160+'[8]kent grad'!F160+'[8]mshak palat'!F160+'[8]mshak kazm'!F160+[8]herutahax!F160+[8]texekat!F160+'[8]yndameny mankap.'!F160+[8]gisherotik!F160+'[8]yndam arvest erash'!F160+[8]marzadp!F162+'[8]soc ogn'!F160+'[8]nvir. b`h'!F160+'[8]pah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[8]aparat!F160+'[8]zags '!F161+'[8]վեկտոր պլյուս'!F161+[8]turq!F161+[8]gjuxatntes!F162+'[8]chanap transp'!F161+'[8]transp nax'!F161+'[8]ajl nax'!F161+[8]axb!F161+'[8]srgaka mig'!F161+'[8]bnak shin'!F161+[8]lusav!F161+'[8]hangst sport'!F161+'[8]mshak palat'!F161+'[8]mshak kazm'!F161+[8]herutahax!F161+[8]texekat!F161+'[8]yndameny mankap.'!F161+[8]gisherotik!F161+'[8]yndam arvest erash'!F161+'[8]soc ogn'!F161+'[8]nvir. b`h'!F161+'[8]pah fond '!F161+[8]jramatakararum!F161+'[8]kentr.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[8]aparat!F162+'[8]zags '!F163+'[8]վեկտոր պլյուս'!F163+[8]turq!F163+[8]gjuxatntes!F164+'[8]chanap transp'!F163+'[8]transp nax'!F163+'[8]ajl nax'!F163+[8]axb!F163+'[8]srgaka mig'!F163+'[8]bnak shin'!F163+[8]lusav!F163+'[8]hangst sport'!F163+'[8]kent grad'!F163+'[8]mshak palat'!F163+'[8]mshak kazm'!F163+[8]herutahax!F163+[8]texekat!F163+'[8]yndameny mankap.'!F163+[8]gisherotik!F163+'[8]yndam arvest erash'!F163+[8]marzadp!F165+'[8]soc ogn'!F163+'[8]nvir. b`h'!F163+'[8]pah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[8]aparat!F163+'[8]zags '!F164+'[8]վեկտոր պլյուս'!F164+[8]turq!F164+[8]gjuxatntes!F165+'[8]chanap transp'!F164+'[8]transp nax'!F164+'[8]ajl nax'!F164+[8]axb!F164+'[8]srgaka mig'!F164+'[8]bnak shin'!F164+[8]lusav!F164+'[8]hangst sport'!F164+'[8]kent grad'!F164+'[8]mshak palat'!F164+'[8]mshak kazm'!F164+[8]herutahax!F164+[8]texekat!F164+'[8]yndameny mankap.'!F164+[8]gisherotik!F164+'[8]yndam arvest erash'!F164+[8]marzadp!F166+'[8]soc ogn'!F164+'[8]nvir. b`h'!F164+'[8]pah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[8]aparat!F164+'[8]zags '!F165+'[8]վեկտոր պլյուս'!F165+[8]turq!F165+[8]gjuxatntes!F166+'[8]chanap transp'!F165+'[8]transp nax'!F165+'[8]ajl nax'!F165+[8]axb!F165+'[8]srgaka mig'!F165+'[8]bnak shin'!F165+[8]lusav!F165+'[8]hangst sport'!F165+'[8]kent grad'!F165+'[8]mshak palat'!F165+'[8]mshak kazm'!F165+[8]herutahax!F165+[8]texekat!F165+'[8]yndameny mankap.'!F165+[8]gisherotik!F165+'[8]yndam arvest erash'!F165+[8]marzadp!F167+'[8]soc ogn'!F165+'[8]nvir. b`h'!F165+'[8]pah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[8]aparat!F165+'[8]zags '!F166+'[8]վեկտոր պլյուս'!F166+[8]turq!F166+[8]gjuxatntes!F167+'[8]chanap transp'!F166+'[8]transp nax'!F166+'[8]ajl nax'!F166+[8]axb!F166+'[8]srgaka mig'!F166+'[8]bnak shin'!F166+[8]lusav!F166+'[8]hangst sport'!F166+'[8]kent grad'!F166+'[8]mshak palat'!F166+'[8]mshak kazm'!F166+[8]herutahax!F166+[8]texekat!F166+'[8]yndameny mankap.'!F166+[8]gisherotik!F166+'[8]yndam arvest erash'!F166+[8]marzadp!F168+'[8]soc ogn'!F166+'[8]nvir. b`h'!F166+'[8]pah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[8]aparat!F167+'[8]zags '!F168+'[8]վեկտոր պլյուս'!F168+[8]turq!F168+[8]gjuxatntes!F169+'[8]chanap transp'!F168+'[8]transp nax'!F168+'[8]ajl nax'!F168+[8]axb!F168+'[8]srgaka mig'!F168+'[8]bnak shin'!F168+[8]lusav!F168+'[8]hangst sport'!F168+'[8]kent grad'!F168+'[8]mshak palat'!F168+'[8]mshak kazm'!F168+[8]herutahax!F168+[8]texekat!F168+'[8]yndameny mankap.'!F168+[8]gisherotik!F168+'[8]yndam arvest erash'!F168+[8]marzadp!F170+'[8]soc ogn'!F168+'[8]nvir. b`h'!F168+'[8]pah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[8]aparat!F169+'[8]zags '!F170+'[8]վեկտոր պլյուս'!F170+[8]turq!F170+[8]gjuxatntes!F171+'[8]chanap transp'!F170+'[8]transp nax'!F170+'[8]ajl nax'!F170+[8]axb!F170+'[8]srgaka mig'!F170+'[8]bnak shin'!F170+[8]lusav!F170+'[8]hangst sport'!F170+'[8]kent grad'!F170+'[8]mshak palat'!F170+'[8]mshak kazm'!F170+[8]herutahax!F170+[8]texekat!F170+'[8]yndameny mankap.'!F170+[8]gisherotik!F170+'[8]yndam arvest erash'!F170+[8]marzadp!F172+'[8]soc ogn'!F170+'[8]nvir. b`h'!F170+'[8]pah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[8]aparat!F170+'[8]zags '!F171+'[8]վեկտոր պլյուս'!F171+[8]turq!F171+[8]gjuxatntes!F172+'[8]chanap transp'!F171+'[8]transp nax'!F171+'[8]ajl nax'!F171+[8]axb!F171+'[8]srgaka mig'!F171+'[8]bnak shin'!F171+[8]lusav!F171+'[8]hangst sport'!F171+'[8]kent grad'!F171+'[8]mshak palat'!F171+'[8]mshak kazm'!F171+[8]herutahax!F171+[8]texekat!F171+'[8]yndameny mankap.'!F171+[8]gisherotik!F171+'[8]yndam arvest erash'!F171+[8]marzadp!F173+'[8]soc ogn'!F171+'[8]nvir. b`h'!F171+'[8]pah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[8]aparat!F171+'[8]zags '!F172+'[8]վեկտոր պլյուս'!F172+[8]turq!F172+[8]gjuxatntes!F173+'[8]chanap transp'!F172+'[8]transp nax'!F172+'[8]ajl nax'!F172+[8]axb!F172+'[8]srgaka mig'!F172+'[8]bnak shin'!F172+[8]lusav!F172+'[8]hangst sport'!F172+'[8]kent grad'!F172+'[8]mshak palat'!F172+'[8]mshak kazm'!F172+[8]herutahax!F172+[8]texekat!F172+'[8]yndameny mankap.'!F172+[8]gisherotik!F172+'[8]yndam arvest erash'!F172+[8]marzadp!F174+'[8]soc ogn'!F172+'[8]nvir. b`h'!F172+'[8]pah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[8]aparat!F172+'[8]zags '!F173+'[8]վեկտոր պլյուս'!F173+[8]turq!F173+[8]gjuxatntes!F174+'[8]chanap transp'!F173+'[8]transp nax'!F173+'[8]ajl nax'!F173+[8]axb!F173+'[8]srgaka mig'!F173+'[8]bnak shin'!F173+[8]lusav!F173+'[8]hangst sport'!F173+'[8]kent grad'!F173+'[8]mshak palat'!F173+'[8]mshak kazm'!F173+[8]herutahax!F173+[8]texekat!F173+'[8]yndameny mankap.'!F173+[8]gisherotik!F173+'[8]yndam arvest erash'!F173+[8]marzadp!F175+'[8]soc ogn'!F173+'[8]nvir. b`h'!F173+'[8]pah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'[8]tntes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'[8]tntes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'[8]tntes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'[8]tntes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'[8]tntes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'[8]tntes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'[8]tntes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'[8]tntes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'[8]tntes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'[8]tntes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'[8]tntes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'[8]tntes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8" t="s">
        <v>671</v>
      </c>
      <c r="B1" s="2298"/>
      <c r="C1" s="2298"/>
      <c r="D1" s="2298"/>
      <c r="E1" s="2298"/>
      <c r="F1" s="2298"/>
      <c r="G1" s="2298"/>
      <c r="H1" s="2298"/>
    </row>
    <row r="2" spans="1:11" s="1617" customFormat="1" ht="36" customHeight="1">
      <c r="A2" s="2299" t="s">
        <v>672</v>
      </c>
      <c r="B2" s="2299"/>
      <c r="C2" s="2299"/>
      <c r="D2" s="2299"/>
      <c r="E2" s="2299"/>
      <c r="F2" s="2299"/>
      <c r="G2" s="2299"/>
      <c r="H2" s="2299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4" t="s">
        <v>168</v>
      </c>
      <c r="H4" s="2104"/>
    </row>
    <row r="5" spans="1:11" s="1624" customFormat="1" ht="15.75" customHeight="1">
      <c r="A5" s="2296" t="s">
        <v>169</v>
      </c>
      <c r="B5" s="2300" t="s">
        <v>170</v>
      </c>
      <c r="C5" s="2302" t="s">
        <v>171</v>
      </c>
      <c r="D5" s="2304" t="s">
        <v>172</v>
      </c>
      <c r="E5" s="2306" t="s">
        <v>173</v>
      </c>
      <c r="F5" s="2308" t="s">
        <v>674</v>
      </c>
      <c r="G5" s="2309" t="s">
        <v>675</v>
      </c>
      <c r="H5" s="2309"/>
    </row>
    <row r="6" spans="1:11" s="1627" customFormat="1" ht="43.5" customHeight="1" thickBot="1">
      <c r="A6" s="2297"/>
      <c r="B6" s="2301"/>
      <c r="C6" s="2303"/>
      <c r="D6" s="2305"/>
      <c r="E6" s="2307"/>
      <c r="F6" s="2308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G8+H8-[8]ekamut!F124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[8]aparat!F32</f>
        <v>244293.7303</v>
      </c>
      <c r="H13" s="1645">
        <f>[8]aparat!F149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'[8]zags '!F32+'[8]վեկտոր պլյուս'!F32</f>
        <v>4155</v>
      </c>
      <c r="H24" s="1645">
        <f>'[8]zags '!F150+'[8]վեկտոր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[8]turq!F32</f>
        <v>68283.299999999988</v>
      </c>
      <c r="H33" s="1645">
        <f>[8]turq!F150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[8]gjuxatntes!F33</f>
        <v>936</v>
      </c>
      <c r="H96" s="1645">
        <f>[8]gjuxatntes!F151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[8]gazafikacum!F135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'[8]chanap transp'!F32</f>
        <v>32090</v>
      </c>
      <c r="H115" s="1645">
        <f>'[8]chanap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'[8]transp nax'!F32</f>
        <v>0</v>
      </c>
      <c r="H135" s="1645">
        <f>'[8]transp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'[8]ajl nax'!F32</f>
        <v>0</v>
      </c>
      <c r="H137" s="1645">
        <f>'[8]ajl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'[8]tntes harab'!F35</f>
        <v>0</v>
      </c>
      <c r="H140" s="1645">
        <f>'[8]tntes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[8]axb!F32</f>
        <v>92437.1</v>
      </c>
      <c r="H145" s="1645">
        <f>[8]axb!F150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'[8]srgaka mig'!F32</f>
        <v>11896</v>
      </c>
      <c r="H160" s="1645">
        <f>'[8]srgaka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'[8]bnak shin'!F32</f>
        <v>33527.199999999997</v>
      </c>
      <c r="H165" s="1645">
        <f>'[8]bnak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[8]jramatakararum!F32</f>
        <v>900</v>
      </c>
      <c r="H171" s="1645">
        <f>[8]jramatakararum!F150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[8]lusav!F32</f>
        <v>24493.5</v>
      </c>
      <c r="H174" s="1645">
        <f>[8]lusav!F150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'[8]hangst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'[8]hangst sport'!F32</f>
        <v>13000</v>
      </c>
      <c r="H214" s="1645">
        <f>'[8]hangst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'[8]kentr. grad'!F33</f>
        <v>19035</v>
      </c>
      <c r="H217" s="1645">
        <f>'[8]kentr.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'[8]mshak palat'!F32+'[8]mshak palat (2)'!F32</f>
        <v>30139.4</v>
      </c>
      <c r="H219" s="1645">
        <f>'[8]mshak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'[8]mshak kazm'!F32</f>
        <v>13864.103999999999</v>
      </c>
      <c r="H220" s="1645">
        <f>'[8]mshak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[8]herutahax!F32</f>
        <v>1000</v>
      </c>
      <c r="H226" s="1645">
        <f>[8]herutahax!F150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[8]texekat!F32</f>
        <v>3430</v>
      </c>
      <c r="H228" s="1645">
        <f>[8]texekat!F150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'[8]qax.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[8]kronakan!F32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'[8]yndameny mankap.'!F32</f>
        <v>217662.99999999997</v>
      </c>
      <c r="H244" s="1645">
        <f>'[8]yndameny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'[8]himn,krt'!F32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[8]gisherotik!F32</f>
        <v>0</v>
      </c>
      <c r="H249" s="1645">
        <f>[8]gisherotik!F150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'[8]barcraguyn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'[8]yndam arvest erash'!F32</f>
        <v>115996.4</v>
      </c>
      <c r="H260" s="1645">
        <f>'[8]yndam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'[8]soc ogn'!F32+'[8]nvir.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'[8]soc ogn'!F150+'[8]nvir.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G303+H303-[8]ekamut!F124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G305+H305-[8]ekamut!D124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G307-[8]ekamut!F124</f>
        <v>50000</v>
      </c>
      <c r="G307" s="1645">
        <f>'[8]caxseri erbashx'!N309</f>
        <v>150000</v>
      </c>
      <c r="H307" s="1645">
        <f>'[8]pah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3"/>
  <sheetViews>
    <sheetView zoomScale="130" workbookViewId="0">
      <selection activeCell="H14" sqref="H14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5" t="s">
        <v>981</v>
      </c>
      <c r="B1" s="2275"/>
      <c r="C1" s="2275"/>
      <c r="D1" s="2275"/>
      <c r="E1" s="2275"/>
      <c r="F1" s="2275"/>
      <c r="G1" s="2275"/>
      <c r="H1" s="2275"/>
      <c r="I1" s="2275"/>
    </row>
    <row r="2" spans="1:14" ht="31.5" customHeight="1">
      <c r="A2" s="2276" t="s">
        <v>982</v>
      </c>
      <c r="B2" s="2276"/>
      <c r="C2" s="2276"/>
      <c r="D2" s="2276"/>
      <c r="E2" s="2276"/>
      <c r="F2" s="2276"/>
      <c r="G2" s="2276"/>
      <c r="H2" s="2276"/>
      <c r="I2" s="2276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7" t="s">
        <v>169</v>
      </c>
      <c r="B5" s="2278" t="s">
        <v>984</v>
      </c>
      <c r="C5" s="2279" t="s">
        <v>171</v>
      </c>
      <c r="D5" s="2279" t="s">
        <v>172</v>
      </c>
      <c r="E5" s="2280" t="s">
        <v>985</v>
      </c>
      <c r="F5" s="2015"/>
      <c r="G5" s="2277" t="s">
        <v>986</v>
      </c>
      <c r="H5" s="2281" t="s">
        <v>675</v>
      </c>
      <c r="I5" s="2281"/>
    </row>
    <row r="6" spans="1:14" s="2018" customFormat="1" ht="44.25" customHeight="1">
      <c r="A6" s="2277"/>
      <c r="B6" s="2278"/>
      <c r="C6" s="2279"/>
      <c r="D6" s="2279"/>
      <c r="E6" s="2280"/>
      <c r="F6" s="2015"/>
      <c r="G6" s="2277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H8+I8-[9]ekamut!D124</f>
        <v>2509746.8772999998</v>
      </c>
      <c r="H8" s="2027">
        <f>H9+H220+H359+H407+H527+H638+H730+H791</f>
        <v>1094721.1783</v>
      </c>
      <c r="I8" s="2027">
        <f>I9+I134+I164+I220+I359+I407+I452+I527+I638+I730+I791</f>
        <v>1562025.699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370667.03029999998</v>
      </c>
      <c r="H9" s="2034">
        <f>H11+H51+H63+H84+H90+H96+H118+H124</f>
        <v>316769.03029999998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247330.7303</v>
      </c>
      <c r="H11" s="2042">
        <f>H13</f>
        <v>244330.7303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247330.7303</v>
      </c>
      <c r="H13" s="2047">
        <f>SUM(H15:H38)</f>
        <v>244330.7303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[9]aparat!F34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[9]aparat!F35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[9]aparat!F44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[9]aparat!F45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[9]aparat!F46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[9]aparat!F47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[9]aparat!F48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[9]aparat!F51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[9]aparat!F52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[9]aparat!F53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[9]aparat!F56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[9]aparat!F57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[9]aparat!F58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[9]aparat!F59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[9]aparat!F61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[9]aparat!F62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[9]aparat!F64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[9]aparat!F66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[9]aparat!F67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[9]aparat!F69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[9]aparat!F71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[9]aparat!F74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[9]aparat!F75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[9]aparat!F136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[9]aparat!F154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[9]aparat!F155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[9]aparat!F156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[9]aparat!F153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[9]aparat!F160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'[9]zags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'[9]zags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'[9]zags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'[9]zags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'[9]zags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'[9]zags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'[9]zags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'[9]zags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'[9]վեկտոր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[9]turq!F44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[9]turq!F62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[9]turq!F64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[9]turq!F67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[9]turq!F75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[9]turq!F76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[9]turq!F104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[9]turq!F111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+[9]turq!F113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[9]turq!F133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[9]turq!F137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[9]turq!F152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[9]turq!F153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[9]turq!F154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[9]turq!F155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[9]turq!F156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[9]turq!F157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[9]turq!F161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[9]gjuxatntes!F65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[9]gjuxatntes!B77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[9]gjuxatntes!F77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[9]gjuxatntes!F128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[9]gjuxatntes!F154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[9]gazafikacum!F140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[9]gazafikacum!F146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'[9]chanap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'[9]chanap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'[9]chanap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'[9]chanap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'[9]chanap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'[9]transp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'[9]ajl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'[9]ajl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'[9]tntes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'[9]tntes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237333.1</v>
      </c>
      <c r="H359" s="2034">
        <f>H361+H371+H377+H383+H389+H397</f>
        <v>105333.1</v>
      </c>
      <c r="I359" s="2034">
        <f>I361+I371+I377+I383+I389+I397+I369</f>
        <v>132000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157937.1</v>
      </c>
      <c r="H361" s="2047">
        <f>H363+H367+H368+H366</f>
        <v>92437.1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[9]axb!F45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[9]axb!F62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[9]axb!F104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[9]axb!F111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[9]axb!B155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[9]axb!F155</f>
        <v>56500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[9]axb!F157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'[9]srgaka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'[9]srgaka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'[9]srgaka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'[9]srgaka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'[9]srgaka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'[9]srgaka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575105.88</v>
      </c>
      <c r="H407" s="2026">
        <f>H409+H417+H423+H430+H440+H446</f>
        <v>60190.7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304928.38</v>
      </c>
      <c r="H409" s="2047">
        <f>H411</f>
        <v>33797.199999999997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304928.38</v>
      </c>
      <c r="H411" s="2047">
        <f>SUM(H413:H416)</f>
        <v>33797.199999999997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33797.199999999997</v>
      </c>
      <c r="H413" s="2047">
        <f>'[9]bnak shin'!F104</f>
        <v>33797.199999999997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'[9]bnak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'[9]bnak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'[9]bnak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[9]jramatakararum!F64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[9]jramatakararum!F153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[9]jramatakararum!F161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[9]lusav!F44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[9]lusav!F66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[9]lusav!F76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[9]lusav!F104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[9]lusav!F153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[9]lusav!F154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'[9]bnak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[9]lusav!F161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462131.57699999993</v>
      </c>
      <c r="H527" s="2026">
        <f>H529+H548+H597+H610+H626+H632</f>
        <v>88442.948000000004</v>
      </c>
      <c r="I527" s="2034">
        <f>I529+I548+I597+I610+I626+I632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195804.40299999999</v>
      </c>
      <c r="H529" s="2047">
        <f>H531</f>
        <v>15500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195804.40299999999</v>
      </c>
      <c r="H531" s="2047">
        <f>SUM(H533:H547)</f>
        <v>15500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'[9]hangst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'[9]hangst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'[9]hangst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'[9]hangst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'[9]hangst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'[9]hangst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'[9]hangst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'[9]hangst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'[9]hangst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'[9]hangst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2500</v>
      </c>
      <c r="H543" s="2047">
        <f>'[9]hangst sport'!J127</f>
        <v>2500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'[9]hangst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'[9]hangst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'[9]hangst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259147.174</v>
      </c>
      <c r="H548" s="2040">
        <f>H550+H564+H568+H575+H585+H589+H593</f>
        <v>65762.948000000004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'[9]kentr.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'[9]kentr.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'[9]kentr.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'[9]kentr.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'[9]kentr.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'[9]mshak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'[9]mshak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'[9]mshak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'[9]mshak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'[9]mshak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16588.547999999999</v>
      </c>
      <c r="H575" s="2040">
        <f>H583+H580+H579+H577+H578+H581+H582</f>
        <v>16588.547999999999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'[9]mshak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14088.547999999999</v>
      </c>
      <c r="H578" s="2040">
        <f>'[9]mshak kazm'!F62</f>
        <v>14088.547999999999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'[9]mshak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'[9]mshak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'[9]mshak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'[9]mshak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'[9]mshak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[9]herutahax!F58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[9]texekat!F46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[9]texekat!F58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30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'[9]qax.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'[9]qax.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'[9]qax.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[9]kronakan!F133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'[9]yndameny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'[9]yndameny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'[9]yndameny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'[9]yndameny mankap.'!F111</f>
        <v>2537</v>
      </c>
      <c r="I647" s="2040"/>
    </row>
    <row r="648" spans="1:9" ht="28.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'[9]yndameny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'[9]yndameny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'[9]yndameny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'[9]himn,krt'!F32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'[9]yndameny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'[9]yndameny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'[9]barcraguyn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'[9]yndameny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'[9]yndam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'[9]yndam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'[9]yndam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'[9]yndam arvest erash'!F137</f>
        <v>0</v>
      </c>
      <c r="I706" s="2040">
        <f>[9]marzadproc!F154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'[9]yndam arvest erash'!F150</f>
        <v>180</v>
      </c>
    </row>
    <row r="728" spans="1:9" ht="9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'[9]yndam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7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'[9]soc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'[9]soc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'[9]soc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'[9]nvir.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H791+I791-[9]ekamut!F124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H793+I793-[9]ekamut!F124</f>
        <v>3000</v>
      </c>
      <c r="H793" s="2047">
        <f>H795</f>
        <v>150000</v>
      </c>
      <c r="I793" s="2047">
        <f>I795</f>
        <v>0</v>
      </c>
    </row>
    <row r="794" spans="1:9" s="2044" customFormat="1" ht="15.75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H795+I795-[9]ekamut!F124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H797+I797-[9]ekamut!F124</f>
        <v>3000</v>
      </c>
      <c r="H797" s="2047">
        <f>'[9]gorc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5" t="s">
        <v>687</v>
      </c>
      <c r="B1" s="2295"/>
      <c r="C1" s="2295"/>
      <c r="D1" s="2295"/>
      <c r="E1" s="2295"/>
      <c r="F1" s="2295"/>
    </row>
    <row r="2" spans="1:9" s="1548" customFormat="1" ht="31.5" customHeight="1">
      <c r="A2" s="2283" t="s">
        <v>688</v>
      </c>
      <c r="B2" s="2283"/>
      <c r="C2" s="2283"/>
      <c r="D2" s="2283"/>
      <c r="E2" s="2283"/>
      <c r="F2" s="2283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6" t="s">
        <v>169</v>
      </c>
      <c r="B5" s="1685" t="s">
        <v>690</v>
      </c>
      <c r="C5" s="1686"/>
      <c r="D5" s="2284" t="s">
        <v>572</v>
      </c>
      <c r="E5" s="2286" t="s">
        <v>191</v>
      </c>
      <c r="F5" s="2287"/>
    </row>
    <row r="6" spans="1:9" s="1548" customFormat="1" ht="33" customHeight="1" thickBot="1">
      <c r="A6" s="2297"/>
      <c r="B6" s="1687" t="s">
        <v>691</v>
      </c>
      <c r="C6" s="1688" t="s">
        <v>692</v>
      </c>
      <c r="D6" s="2285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E8+F8-[9]ekamut!F124</f>
        <v>2454246.8772999998</v>
      </c>
      <c r="E8" s="1695">
        <f>E10</f>
        <v>1094721.1782999998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E10+F10-[9]ekamut!F124</f>
        <v>947721.1782999998</v>
      </c>
      <c r="E10" s="1706">
        <f>E12+E25+E68+E83+E93+E127+E142</f>
        <v>1094721.1782999998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[9]aparat!F34+'[9]zags '!F34+'[9]վեկտոր պլյուս'!F34+[9]turq!F34+[9]gjuxatntes!F35+'[9]chanap transp'!F34+'[9]transp nax'!F34+'[9]ajl nax'!F34+'[9]tntes harab'!F37+[9]axb!F34+'[9]srgaka mig'!F34+'[9]bnak shin'!F34+[9]lusav!F34+'[9]hangst sport'!F34+'[9]mshak palat'!F34+'[9]mshak kazm'!F34+[9]herutahax!F34+[9]texekat!F34+'[9]yndameny mankap.'!F34+[9]gisherotik!F34+'[9]soc ogn'!F34+'[9]nvir. b`h'!F34+'[9]pah fond '!F34+'[9]yndam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[9]aparat!F35+'[9]zags '!F35+'[9]վեկտոր պլյուս'!F35+[9]turq!F35+[9]gjuxatntes!F36+'[9]chanap transp'!F35+'[9]transp nax'!F35+'[9]ajl nax'!F35+'[9]tntes harab'!F38+[9]axb!F35+'[9]srgaka mig'!F35+'[9]bnak shin'!F35+[9]lusav!F35+'[9]hangst sport'!F35+'[9]kent grad'!F35+'[9]mshak palat'!F35+'[9]mshak kazm'!F35+[9]herutahax!F35+[9]texekat!F35+'[9]yndameny mankap.'!F35+[9]gisherotik!F35+[9]marzadp!F35+'[9]soc ogn'!F35+'[9]nvir. b`h'!F35+'[9]pah fond '!F35+'[9]yndam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[9]aparat!F38+'[9]zags '!F38+'[9]վեկտոր պլյուս'!F38+[9]turq!F38+[9]gjuxatntes!F39+'[9]chanap transp'!F38+'[9]transp nax'!F38+'[9]ajl nax'!F38+'[9]tntes harab'!F41+[9]axb!F38+'[9]srgaka mig'!F38+'[9]bnak shin'!F38+[9]lusav!F38+'[9]hangst sport'!F38+'[9]kent grad'!F38+'[9]mshak palat'!F38+'[9]mshak kazm'!F38+[9]herutahax!F38+[9]texekat!F38+'[9]yndameny mankap.'!F38+[9]gisherotik!F38+[9]marzadp!F38+'[9]soc ogn'!F38+'[9]nvir. b`h'!F38+'[9]pah fond '!F38+'[9]yndam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[9]aparat!F39+'[9]zags '!F39+'[9]վեկտոր պլյուս'!F39+[9]turq!F39+[9]gjuxatntes!F40+'[9]chanap transp'!F39+'[9]transp nax'!F39+'[9]ajl nax'!F39+'[9]tntes harab'!F42+[9]axb!F39+'[9]srgaka mig'!F39+'[9]bnak shin'!F39+[9]lusav!F39+'[9]hangst sport'!F39+'[9]kent grad'!F39+'[9]mshak palat'!F39+'[9]mshak kazm'!F39+[9]herutahax!F39+[9]texekat!F39+'[9]yndameny mankap.'!F39+[9]gisherotik!F39+[9]marzadp!F39+'[9]soc ogn'!F39+'[9]nvir. b`h'!F39+'[9]pah fond '!F39+'[9]yndam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[9]aparat!F40+'[9]zags '!F40+'[9]վեկտոր պլյուս'!F40+[9]turq!F40+[9]gjuxatntes!F41+'[9]chanap transp'!F40+'[9]transp nax'!F40+'[9]ajl nax'!F40+'[9]tntes harab'!F43+[9]axb!F40+'[9]srgaka mig'!F40+'[9]bnak shin'!F40+[9]lusav!F40+'[9]hangst sport'!F40+'[9]kent grad'!F40+'[9]mshak palat'!F40+'[9]mshak kazm'!F40+[9]herutahax!F40+[9]texekat!F40+'[9]yndameny mankap.'!F40+[9]gisherotik!F40+[9]marzadp!F40+'[9]soc ogn'!F40+'[9]nvir. b`h'!F40+'[9]pah fond '!F40+'[9]yndam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106323.2383</v>
      </c>
      <c r="E25" s="1734">
        <f>E27+E36+E41+E51+E54+E58</f>
        <v>106323.2383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[9]aparat!F43+'[9]zags '!F43+'[9]վեկտոր պլյուս'!F43+[9]turq!F43+[9]gjuxatntes!F44+'[9]chanap transp'!F43+'[9]transp nax'!F43+'[9]ajl nax'!F43+'[9]tntes harab'!F46+[9]axb!F43+'[9]srgaka mig'!F43+'[9]bnak shin'!F43+[9]lusav!F43+'[9]hangst sport'!F43+'[9]kent grad'!F43+'[9]mshak palat'!F43+'[9]mshak kazm'!F43+[9]herutahax!F43+[9]texekat!F43+'[9]yndameny mankap.'!F43+[9]gisherotik!F43+[9]marzadp!F43+'[9]soc ogn'!F43+'[9]nvir. b`h'!F43+'[9]pah fond '!F43+'[9]yndam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[9]aparat!F44+'[9]zags '!F44+'[9]վեկտոր պլյուս'!F44+[9]turq!F44+[9]gjuxatntes!F45+'[9]chanap transp'!F44+'[9]transp nax'!F44+'[9]ajl nax'!F44+'[9]tntes harab'!F47+[9]axb!F44+'[9]srgaka mig'!F44+'[9]bnak shin'!F44+[9]lusav!F44+'[9]hangst sport'!F44+'[9]mshak palat'!F44+'[9]mshak kazm'!F44+[9]herutahax!F44+[9]texekat!F44+'[9]yndameny mankap.'!F44+[9]gisherotik!F44+'[9]soc ogn'!F44+'[9]nvir. b`h'!F44+'[9]pah fond '!F44+'[9]yndam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[9]aparat!F45+'[9]zags '!F45+'[9]վեկտոր պլյուս'!F45+[9]turq!F45+[9]gjuxatntes!F46+'[9]chanap transp'!F45+'[9]transp nax'!F45+'[9]ajl nax'!F45+'[9]tntes harab'!F48+[9]axb!F45+'[9]srgaka mig'!F45+'[9]bnak shin'!F45+[9]lusav!F45+'[9]hangst sport'!F45+'[9]mshak palat'!F45+'[9]mshak kazm'!F45+[9]herutahax!F45+[9]texekat!F45+'[9]yndameny mankap.'!F45+[9]gisherotik!F45+'[9]soc ogn'!F45+'[9]nvir. b`h'!F45+'[9]pah fond '!F45+'[9]yndam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[9]aparat!F46+'[9]zags '!F46+'[9]վեկտոր պլյուս'!F46+[9]turq!F46+[9]gjuxatntes!F47+'[9]chanap transp'!F46+'[9]transp nax'!F46+'[9]ajl nax'!F46+'[9]tntes harab'!F49+[9]axb!F46+'[9]srgaka mig'!F46+'[9]bnak shin'!F46+[9]lusav!F46+'[9]hangst sport'!F46+'[9]mshak palat'!F46+'[9]mshak kazm'!F46+[9]herutahax!F46+[9]texekat!F46+'[9]yndameny mankap.'!F46+[9]gisherotik!F46+'[9]soc ogn'!F46+'[9]nvir. b`h'!F46+'[9]pah fond '!F46+'[9]yndam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[9]aparat!F47+'[9]zags '!F47+'[9]վեկտոր պլյուս'!F47+[9]turq!F47+[9]gjuxatntes!F48+'[9]chanap transp'!F47+'[9]transp nax'!F47+'[9]ajl nax'!F47+'[9]tntes harab'!F50+[9]axb!F47+'[9]srgaka mig'!F47+'[9]bnak shin'!F47+[9]lusav!F47+'[9]hangst sport'!F47+'[9]mshak palat'!F47+'[9]mshak kazm'!F47+[9]herutahax!F47+[9]texekat!F47+'[9]yndameny mankap.'!F47+[9]gisherotik!F47+'[9]soc ogn'!F47+'[9]nvir. b`h'!F47+'[9]pah fond '!F47+'[9]yndam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[9]aparat!F48+'[9]zags '!F48+'[9]վեկտոր պլյուս'!F48+[9]turq!F48+[9]gjuxatntes!F49+'[9]chanap transp'!F48+'[9]transp nax'!F48+'[9]ajl nax'!F48+'[9]tntes harab'!F51+[9]axb!F48+'[9]srgaka mig'!F48+'[9]bnak shin'!F48+[9]lusav!F48+'[9]hangst sport'!F48+'[9]kent grad'!F48+'[9]mshak palat'!F48+'[9]mshak kazm'!F48+[9]herutahax!F48+[9]texekat!F48+'[9]yndameny mankap.'!F48+[9]gisherotik!F48+[9]marzadp!F48+'[9]soc ogn'!F48+'[9]nvir. b`h'!F48+'[9]pah fond '!F48+'[9]yndam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[9]aparat!F49+'[9]zags '!F49+'[9]վեկտոր պլյուս'!F49+[9]turq!F49+[9]gjuxatntes!F50+'[9]chanap transp'!F49+'[9]transp nax'!F49+'[9]ajl nax'!F49+'[9]tntes harab'!F52+[9]axb!F49+'[9]srgaka mig'!F49+'[9]bnak shin'!F49+[9]lusav!F49+'[9]hangst sport'!F49+'[9]kent grad'!F49+'[9]mshak palat'!F49+'[9]mshak kazm'!F49+[9]herutahax!F49+[9]texekat!F49+'[9]yndameny mankap.'!F49+[9]gisherotik!F49+[9]marzadp!F49+'[9]soc ogn'!F49+'[9]nvir. b`h'!F49+'[9]pah fond '!F49+'[9]yndam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[9]aparat!F51+'[9]zags '!F51+'[9]վեկտոր պլյուս'!F51+[9]turq!F51+[9]gjuxatntes!F52+'[9]chanap transp'!F51+'[9]transp nax'!F51+'[9]ajl nax'!F51+'[9]tntes harab'!F54+[9]axb!F51+'[9]srgaka mig'!F51+'[9]bnak shin'!F51+[9]lusav!F51+'[9]hangst sport'!F51+'[9]mshak palat'!F51+'[9]mshak kazm'!F51+[9]herutahax!F51+[9]texekat!F51+'[9]yndameny mankap.'!F51+[9]gisherotik!F51+'[9]soc ogn'!F51+'[9]nvir. b`h'!F51+'[9]pah fond '!F51+'[9]yndam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[9]aparat!F52+'[9]zags '!F52+'[9]վեկտոր պլյուս'!F52+[9]turq!F52+[9]gjuxatntes!F53+'[9]chanap transp'!F52+'[9]transp nax'!F52+'[9]ajl nax'!F52+'[9]tntes harab'!F55+[9]axb!F52+'[9]srgaka mig'!F52+'[9]bnak shin'!F52+[9]lusav!F52+'[9]hangst sport'!F52+'[9]mshak palat'!F52+'[9]mshak kazm'!F52+[9]herutahax!F52+[9]texekat!F52+'[9]yndameny mankap.'!F52+[9]gisherotik!F52+'[9]soc ogn'!F52+'[9]nvir. b`h'!F52+'[9]pah fond '!F52+'[9]yndam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[9]aparat!F53+'[9]zags '!F53+'[9]վեկտոր պլյուս'!F53+[9]turq!F53+[9]gjuxatntes!F54+'[9]chanap transp'!F53+'[9]transp nax'!F53+'[9]ajl nax'!F53+'[9]tntes harab'!F56+[9]axb!F53+'[9]srgaka mig'!F53+'[9]bnak shin'!F53+[9]lusav!F53+'[9]hangst sport'!F53+'[9]kent grad'!F53+'[9]mshak palat'!F53+'[9]mshak kazm'!F53+[9]herutahax!F53+[9]texekat!F53+'[9]yndameny mankap.'!F53+[9]gisherotik!F53+[9]marzadp!F53+'[9]soc ogn'!F53+'[9]nvir. b`h'!F53+'[9]pah fond '!F53+'[9]yndam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47608.547999999995</v>
      </c>
      <c r="E41" s="1644">
        <f>E43+E44+E45+E46+E47+E48+E49+E50</f>
        <v>47608.547999999995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[9]aparat!F55+'[9]zags '!F55+'[9]վեկտոր պլյուս'!F55+[9]turq!F55+[9]gjuxatntes!F56+'[9]chanap transp'!F55+'[9]transp nax'!F55+'[9]ajl nax'!F55+'[9]tntes harab'!F58+[9]axb!F55+'[9]srgaka mig'!F55+'[9]bnak shin'!F55+[9]lusav!F55+'[9]hangst sport'!F55+'[9]kent grad'!F55+'[9]mshak palat'!F55+'[9]mshak kazm'!F55+[9]herutahax!F55+[9]texekat!F55+'[9]yndameny mankap.'!F55+[9]gisherotik!F55+[9]marzadp!F55+'[9]soc ogn'!F55+'[9]nvir. b`h'!F55+'[9]pah fond '!F55+'[9]yndam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[9]aparat!F56+'[9]zags '!F56+'[9]վեկտոր պլյուս'!F56+[9]turq!F56+[9]gjuxatntes!F57+'[9]chanap transp'!F56+'[9]transp nax'!F56+'[9]ajl nax'!F56+'[9]tntes harab'!F59+[9]axb!F56+'[9]srgaka mig'!F56+'[9]bnak shin'!F56+[9]lusav!F56+'[9]hangst sport'!F56+'[9]mshak palat'!F56+'[9]mshak kazm'!F56+[9]herutahax!F56+[9]texekat!F56+'[9]yndameny mankap.'!F56+[9]gisherotik!F56+'[9]soc ogn'!F56+'[9]nvir. b`h'!F56+'[9]pah fond '!F56+'[9]yndam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[9]aparat!F57+'[9]zags '!F57+'[9]վեկտոր պլյուս'!F57+[9]turq!F57+[9]gjuxatntes!F58+'[9]chanap transp'!F57+'[9]transp nax'!F57+'[9]ajl nax'!F57+'[9]tntes harab'!F60+[9]axb!F57+'[9]srgaka mig'!F57+'[9]bnak shin'!F57+[9]lusav!F57+'[9]hangst sport'!F57+'[9]kent grad'!F57+'[9]mshak palat'!F57+'[9]mshak kazm'!F57+[9]herutahax!F57+[9]texekat!F57+'[9]yndameny mankap.'!F57+[9]gisherotik!F57+[9]marzadp!F57+'[9]soc ogn'!F57+'[9]nvir. b`h'!F57+'[9]pah fond '!F57+'[9]yndam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[9]aparat!F58+'[9]zags '!F58+'[9]վեկտոր պլյուս'!F58+[9]turq!F58+[9]gjuxatntes!F59+'[9]chanap transp'!F58+'[9]transp nax'!F58+'[9]ajl nax'!F58+'[9]tntes harab'!F61+[9]axb!F58+'[9]srgaka mig'!F58+'[9]bnak shin'!F58+[9]lusav!F58+'[9]hangst sport'!F58+'[9]mshak palat'!F58+'[9]mshak kazm'!F58+[9]herutahax!F58+[9]texekat!F58+'[9]yndameny mankap.'!F58+[9]gisherotik!F58+'[9]soc ogn'!F58+'[9]nvir. b`h'!F58+'[9]pah fond '!F58+'[9]yndam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[9]aparat!F59+'[9]zags '!F59+'[9]վեկտոր պլյուս'!F59+[9]turq!F59+[9]gjuxatntes!F60+'[9]chanap transp'!F59+'[9]transp nax'!F59+'[9]ajl nax'!F59+'[9]tntes harab'!F62+[9]axb!F59+'[9]srgaka mig'!F59+'[9]bnak shin'!F59+[9]lusav!F59+'[9]hangst sport'!F59+'[9]kent grad'!F59+'[9]mshak palat'!F59+'[9]mshak kazm'!F59+[9]herutahax!F59+[9]texekat!F59+'[9]yndameny mankap.'!F59+[9]gisherotik!F59+[9]marzadp!F59+'[9]soc ogn'!F59+'[9]nvir. b`h'!F59+'[9]pah fond '!F59+'[9]yndam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[9]aparat!F60+'[9]zags '!F60+'[9]վեկտոր պլյուս'!F60+[9]turq!F60+[9]gjuxatntes!F61+'[9]chanap transp'!F60+'[9]transp nax'!F60+'[9]ajl nax'!F60+'[9]tntes harab'!F63+[9]axb!F60+'[9]srgaka mig'!F60+'[9]bnak shin'!F60+[9]lusav!F60+'[9]hangst sport'!F60+'[9]kent grad'!F60+'[9]mshak palat'!F60+'[9]mshak kazm'!F60+[9]herutahax!F60+[9]texekat!F60+'[9]yndameny mankap.'!F60+[9]gisherotik!F60+[9]marzadp!F60+'[9]soc ogn'!F60+'[9]nvir. b`h'!F60+'[9]pah fond '!F60+'[9]yndam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[9]aparat!F61+'[9]zags '!F61+'[9]վեկտոր պլյուս'!F61+[9]turq!F61+[9]gjuxatntes!F62+'[9]chanap transp'!F61+'[9]transp nax'!F61+'[9]ajl nax'!F61+'[9]tntes harab'!F64+[9]axb!F61+'[9]srgaka mig'!F61+'[9]bnak shin'!F61+[9]lusav!F61+'[9]hangst sport'!F61+'[9]mshak palat'!F61+'[9]mshak kazm'!F61+[9]herutahax!F61+[9]texekat!F61+'[9]yndameny mankap.'!F61+[9]gisherotik!F61+'[9]soc ogn'!F61+'[9]nvir. b`h'!F61+'[9]pah fond '!F61+'[9]yndam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29815.547999999999</v>
      </c>
      <c r="E50" s="1644">
        <f>[9]aparat!F62+'[9]zags '!F62+'[9]վեկտոր պլյուս'!F62+[9]turq!F62+[9]gjuxatntes!F63+'[9]chanap transp'!F62+'[9]transp nax'!F62+'[9]ajl nax'!F62+'[9]tntes harab'!F65+[9]axb!F62+'[9]srgaka mig'!F62+'[9]bnak shin'!F62+[9]lusav!F62+'[9]hangst sport'!F62+'[9]mshak palat'!F62+'[9]mshak kazm'!F62+[9]herutahax!F62+[9]texekat!F62+'[9]yndameny mankap.'!F62+[9]gisherotik!F62+'[9]soc ogn'!F62+'[9]nvir. b`h'!F62+'[9]pah fond '!F62+'[9]yndam arvest erash'!F62+[9]lusav!F66</f>
        <v>29815.547999999999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[9]aparat!F64+'[9]zags '!F64+'[9]վեկտոր պլյուս'!F64+[9]turq!F64+[9]gjuxatntes!F65+'[9]chanap transp'!F64+'[9]transp nax'!F64+'[9]ajl nax'!F64+'[9]tntes harab'!F67+[9]axb!F64+'[9]srgaka mig'!F64+'[9]bnak shin'!F64+[9]lusav!F64+'[9]hangst sport'!F64+'[9]mshak palat'!F64+'[9]mshak kazm'!F64+[9]herutahax!F64+[9]texekat!F64+'[9]yndameny mankap.'!F64+[9]gisherotik!F64+'[9]soc ogn'!F64+'[9]nvir. b`h'!F64+'[9]pah fond '!F64+'[9]yndam arvest erash'!F64+[9]jramatakararum!F64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[9]aparat!F66+'[9]zags '!F66+'[9]վեկտոր պլյուս'!F66+[9]turq!F66+[9]gjuxatntes!F67+'[9]chanap transp'!F66+'[9]transp nax'!F66+'[9]ajl nax'!F66+'[9]tntes harab'!F69+[9]axb!F66+'[9]srgaka mig'!F66+'[9]bnak shin'!F66+'[9]hangst sport'!F66+'[9]mshak palat'!F66+'[9]mshak kazm'!F66+[9]herutahax!F66+[9]texekat!F66+'[9]yndameny mankap.'!F66+[9]gisherotik!F66+'[9]soc ogn'!F66+'[9]nvir. b`h'!F66+'[9]pah fond '!F66+'[9]yndam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[9]aparat!F67+'[9]zags '!F67+'[9]վեկտոր պլյուս'!F67+[9]turq!F67+[9]gjuxatntes!F68+'[9]chanap transp'!F67+'[9]transp nax'!F67+'[9]ajl nax'!F67+'[9]tntes harab'!F70+[9]axb!F67+'[9]srgaka mig'!F67+'[9]bnak shin'!F67+[9]lusav!F67+'[9]hangst sport'!F67+'[9]mshak palat'!F67+'[9]mshak kazm'!F67+[9]herutahax!F67+[9]texekat!F67+'[9]yndameny mankap.'!F67+[9]gisherotik!F67+'[9]soc ogn'!F67+'[9]nvir. b`h'!F67+'[9]pah fond '!F67+'[9]yndam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[9]aparat!F69+'[9]zags '!F69+'[9]վեկտոր պլյուս'!F69+[9]turq!F69+[9]gjuxatntes!F70+'[9]chanap transp'!F69+'[9]transp nax'!F69+'[9]ajl nax'!F69+'[9]tntes harab'!F72+[9]axb!F69+'[9]srgaka mig'!F69+'[9]bnak shin'!F69+[9]lusav!F69+'[9]hangst sport'!F69+'[9]mshak palat'!F69+'[9]mshak kazm'!F69+[9]herutahax!F69+[9]texekat!F69+'[9]yndameny mankap.'!F69+[9]gisherotik!F69+'[9]soc ogn'!F69+'[9]nvir. b`h'!F69+'[9]pah fond '!F69+'[9]yndam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[9]aparat!#REF!+'[9]zags '!F70+'[9]վեկտոր պլյուս'!F70+[9]turq!F70+[9]gjuxatntes!F71+'[9]chanap transp'!F70+'[9]transp nax'!F70+'[9]ajl nax'!F70+'[9]tntes harab'!F73+[9]axb!F70+'[9]srgaka mig'!F70+'[9]bnak shin'!F70+[9]lusav!F70+'[9]hangst sport'!F70+'[9]kent grad'!F70+'[9]mshak palat'!F70+'[9]mshak kazm'!F70+[9]herutahax!F70+[9]texekat!F70+'[9]yndameny mankap.'!F70+[9]gisherotik!F70+[9]marzadp!F70+'[9]soc ogn'!F70+'[9]nvir. b`h'!F70+'[9]pah fond '!F70+'[9]yndam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[9]aparat!F70+'[9]zags '!F71+'[9]վեկտոր պլյուս'!F71+[9]turq!F71+[9]gjuxatntes!F72+'[9]chanap transp'!F71+'[9]transp nax'!F71+'[9]ajl nax'!F71+'[9]tntes harab'!F74+[9]axb!F71+'[9]srgaka mig'!F71+'[9]bnak shin'!F71+[9]lusav!F71+'[9]hangst sport'!F71+'[9]kent grad'!F71+'[9]mshak palat'!F71+'[9]mshak kazm'!F71+[9]herutahax!F71+[9]texekat!F71+'[9]yndameny mankap.'!F71+[9]gisherotik!F71+[9]marzadp!F71+'[9]soc ogn'!F71+'[9]nvir. b`h'!F71+'[9]pah fond '!F71+'[9]yndam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[9]aparat!F71+'[9]zags '!F72+'[9]վեկտոր պլյուս'!F72+[9]turq!F72+[9]gjuxatntes!F73+'[9]chanap transp'!F72+'[9]transp nax'!F72+'[9]ajl nax'!F72+'[9]tntes harab'!F75+[9]axb!F72+'[9]srgaka mig'!F72+'[9]bnak shin'!F72+[9]lusav!F72+'[9]hangst sport'!F72+'[9]mshak palat'!F72+'[9]mshak kazm'!F72+[9]herutahax!F72+[9]texekat!F72+'[9]yndameny mankap.'!F72+[9]gisherotik!F72+'[9]soc ogn'!F72+'[9]nvir. b`h'!F72+'[9]pah fond '!F72+'[9]yndam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[9]aparat!F72+'[9]zags '!F73+'[9]վեկտոր պլյուս'!F73+[9]turq!F73+[9]gjuxatntes!F74+'[9]chanap transp'!F73+'[9]transp nax'!F73+'[9]ajl nax'!F73+'[9]tntes harab'!F76+[9]axb!F73+'[9]srgaka mig'!F73+'[9]bnak shin'!F73+[9]lusav!F73+'[9]hangst sport'!F73+'[9]kent grad'!F73+'[9]mshak palat'!F73+'[9]mshak kazm'!F73+[9]herutahax!F73+[9]texekat!F73+'[9]yndameny mankap.'!F73+[9]gisherotik!F73+[9]marzadp!F73+'[9]soc ogn'!F73+'[9]nvir. b`h'!F73+'[9]pah fond '!F73+'[9]yndam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[9]aparat!F73+'[9]zags '!F74+'[9]վեկտոր պլյուս'!F74+[9]turq!F74+[9]gjuxatntes!F75+'[9]chanap transp'!F74+'[9]transp nax'!F74+'[9]ajl nax'!F74+'[9]tntes harab'!F77+[9]axb!F74+'[9]srgaka mig'!F74+'[9]bnak shin'!F74+[9]lusav!F74+'[9]hangst sport'!F74+'[9]kent grad'!F74+'[9]mshak palat'!F74+'[9]mshak kazm'!F74+[9]herutahax!F74+[9]texekat!F74+'[9]yndameny mankap.'!F74+[9]gisherotik!F74+[9]marzadp!F74+'[9]soc ogn'!F74+'[9]nvir. b`h'!F74+'[9]pah fond '!F74+'[9]yndam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[9]aparat!F74+'[9]zags '!F75+'[9]վեկտոր պլյուս'!F75+[9]turq!F75+[9]gjuxatntes!F76+'[9]chanap transp'!F75+'[9]transp nax'!F75+'[9]ajl nax'!F75+'[9]tntes harab'!F78+[9]axb!F75+'[9]srgaka mig'!F75+'[9]bnak shin'!F75+[9]lusav!F75+'[9]hangst sport'!F75+'[9]mshak palat'!F75+'[9]mshak kazm'!F75+[9]herutahax!F75+[9]texekat!F75+'[9]yndameny mankap.'!F75+[9]gisherotik!F75+'[9]soc ogn'!F75+'[9]nvir. b`h'!F75+'[9]pah fond '!F75+'[9]yndam arvest erash'!F75+'[9]qax.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[9]aparat!F75+'[9]zags '!F76+'[9]վեկտոր պլյուս'!F76+[9]turq!F76+[9]gjuxatntes!F77+'[9]chanap transp'!F76+'[9]transp nax'!F76+'[9]ajl nax'!F76+'[9]tntes harab'!F79+[9]axb!F76+'[9]srgaka mig'!F76+'[9]bnak shin'!F76+[9]lusav!F76+'[9]hangst sport'!F76+'[9]mshak palat'!F76+'[9]mshak kazm'!F76+[9]herutahax!F76+[9]texekat!F76+'[9]yndameny mankap.'!F76+[9]gisherotik!F76+'[9]soc ogn'!F76+'[9]nvir. b`h'!F76+'[9]pah fond '!F76+'[9]yndam arvest erash'!F76+[9]jramatakararum!F76+'[9]qax.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[9]aparat!F77+'[9]zags '!F78+'[9]վեկտոր պլյուս'!F78+[9]turq!F78+[9]gjuxatntes!F79+'[9]chanap transp'!F78+'[9]transp nax'!F78+'[9]ajl nax'!F78+'[9]tntes harab'!F81+[9]axb!F78+'[9]srgaka mig'!F78+'[9]bnak shin'!F78+[9]lusav!F78+'[9]hangst sport'!F78+'[9]kent grad'!F78+'[9]mshak palat'!F78+'[9]mshak kazm'!F78+[9]herutahax!F78+[9]texekat!F78+'[9]yndameny mankap.'!F78+[9]gisherotik!F78+[9]marzadp!F80+'[9]soc ogn'!F78+'[9]nvir. b`h'!F78+'[9]pah fond '!F78+'[9]yndam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[9]aparat!F78+'[9]zags '!F79+'[9]վեկտոր պլյուս'!F79+[9]turq!F79+[9]gjuxatntes!F80+'[9]chanap transp'!F79+'[9]transp nax'!F79+'[9]ajl nax'!F79+'[9]tntes harab'!F82+[9]axb!F79+'[9]srgaka mig'!F79+'[9]bnak shin'!F79+[9]lusav!F79+'[9]hangst sport'!F79+'[9]kent grad'!F79+'[9]mshak palat'!F79+'[9]mshak kazm'!F79+[9]herutahax!F79+[9]texekat!F79+'[9]yndameny mankap.'!F79+[9]gisherotik!F79+[9]marzadp!F81+'[9]soc ogn'!F79+'[9]nvir. b`h'!F79+'[9]pah fond '!F79+'[9]yndam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[9]aparat!F79+'[9]zags '!F80+'[9]վեկտոր պլյուս'!F80+[9]turq!F80+[9]gjuxatntes!F81+'[9]chanap transp'!F80+'[9]transp nax'!F80+'[9]ajl nax'!F80+'[9]tntes harab'!F83+[9]axb!F80+'[9]srgaka mig'!F80+'[9]bnak shin'!F80+[9]lusav!F80+'[9]hangst sport'!F80+'[9]kent grad'!F80+'[9]mshak palat'!F80+'[9]mshak kazm'!F80+[9]herutahax!F80+[9]texekat!F80+'[9]yndameny mankap.'!F80+[9]gisherotik!F80+[9]marzadp!F82+'[9]soc ogn'!F80+'[9]nvir. b`h'!F80+'[9]pah fond '!F80+'[9]yndam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[9]aparat!F80+'[9]zags '!F81+'[9]վեկտոր պլյուս'!F81+[9]turq!F81+[9]gjuxatntes!F82+'[9]chanap transp'!F81+'[9]transp nax'!F81+'[9]ajl nax'!F81+'[9]tntes harab'!F84+[9]axb!F81+'[9]srgaka mig'!F81+'[9]bnak shin'!F81+[9]lusav!F81+'[9]hangst sport'!F81+'[9]kent grad'!F81+'[9]mshak palat'!F81+'[9]mshak kazm'!F81+[9]herutahax!F81+[9]texekat!F81+'[9]yndameny mankap.'!F81+[9]gisherotik!F81+[9]marzadp!F83+'[9]soc ogn'!F81+'[9]nvir. b`h'!F81+'[9]pah fond '!F81+'[9]yndam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[9]aparat!F82+'[9]zags '!F83+'[9]վեկտոր պլյուս'!F83+[9]turq!F83+[9]gjuxatntes!F84+'[9]chanap transp'!F83+'[9]transp nax'!F83+'[9]ajl nax'!F83+'[9]tntes harab'!F86+[9]axb!F83+'[9]srgaka mig'!F83+'[9]bnak shin'!F83+[9]lusav!F83+'[9]hangst sport'!F83+'[9]kent grad'!F83+'[9]mshak palat'!F83+'[9]mshak kazm'!F83+[9]herutahax!F83+[9]texekat!F83+'[9]yndameny mankap.'!F83+[9]gisherotik!F83+[9]marzadp!F85+'[9]soc ogn'!F83+'[9]nvir. b`h'!F83+'[9]pah fond '!F83+'[9]yndam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[9]aparat!F83+'[9]zags '!F84+'[9]վեկտոր պլյուս'!F84+[9]turq!F84+[9]gjuxatntes!F85+'[9]chanap transp'!F84+'[9]transp nax'!F84+'[9]ajl nax'!F84+'[9]tntes harab'!F87+[9]axb!F84+'[9]srgaka mig'!F84+'[9]bnak shin'!F84+[9]lusav!F84+'[9]hangst sport'!F84+'[9]kent grad'!F84+'[9]mshak palat'!F84+'[9]mshak kazm'!F84+[9]herutahax!F84+[9]texekat!F84+'[9]yndameny mankap.'!F84+[9]gisherotik!F84+[9]marzadp!F86+'[9]soc ogn'!F84+'[9]nvir. b`h'!F84+'[9]pah fond '!F84+'[9]yndam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[9]aparat!F84+'[9]zags '!F85+'[9]վեկտոր պլյուս'!F85+[9]turq!F85+[9]gjuxatntes!F86+'[9]chanap transp'!F85+'[9]transp nax'!F85+'[9]ajl nax'!F85+'[9]tntes harab'!F88+[9]axb!F85+'[9]srgaka mig'!F85+'[9]bnak shin'!F85+[9]lusav!F85+'[9]hangst sport'!F85+'[9]kent grad'!F85+'[9]mshak palat'!F85+'[9]mshak kazm'!F85+[9]herutahax!F85+[9]texekat!F85+'[9]yndameny mankap.'!F85+[9]gisherotik!F85+[9]marzadp!F87+'[9]soc ogn'!F85+'[9]nvir. b`h'!F85+'[9]pah fond '!F85+'[9]yndam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[9]aparat!F86+'[9]zags '!F87+'[9]վեկտոր պլյուս'!F87+[9]turq!F87+[9]gjuxatntes!F88+'[9]chanap transp'!F87+'[9]transp nax'!F87+'[9]ajl nax'!F87+'[9]tntes harab'!F90+[9]axb!F87+'[9]srgaka mig'!F87+'[9]bnak shin'!F87+[9]lusav!F87+'[9]hangst sport'!F87+'[9]kent grad'!F87+'[9]mshak palat'!F87+'[9]mshak kazm'!F87+[9]herutahax!F87+[9]texekat!F87+'[9]yndameny mankap.'!F87+[9]gisherotik!F87+[9]marzadp!F89+'[9]soc ogn'!F87+'[9]nvir. b`h'!F87+'[9]pah fond '!F87+'[9]yndam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[9]aparat!F87+'[9]zags '!F88+'[9]վեկտոր պլյուս'!F88+[9]turq!F88+[9]gjuxatntes!F89+'[9]chanap transp'!F88+'[9]transp nax'!F88+'[9]ajl nax'!F88+'[9]tntes harab'!F91+[9]axb!F88+'[9]srgaka mig'!F88+'[9]bnak shin'!F88+[9]lusav!F88+'[9]hangst sport'!F88+'[9]kent grad'!F88+'[9]mshak palat'!F88+'[9]mshak kazm'!F88+[9]herutahax!F88+[9]texekat!F88+'[9]yndameny mankap.'!F88+[9]gisherotik!F88+[9]marzadp!F90+'[9]soc ogn'!F88+'[9]nvir. b`h'!F88+'[9]pah fond '!F88+'[9]yndam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[9]aparat!F88+'[9]zags '!F89+'[9]վեկտոր պլյուս'!F89+[9]turq!F89+[9]gjuxatntes!F90+'[9]chanap transp'!F89+'[9]transp nax'!F89+'[9]ajl nax'!F89+'[9]tntes harab'!F92+[9]axb!F89+'[9]srgaka mig'!F89+'[9]bnak shin'!F89+[9]lusav!F89+'[9]hangst sport'!F89+'[9]kent grad'!F89+'[9]mshak palat'!F89+'[9]mshak kazm'!F89+[9]herutahax!F89+[9]texekat!F89+'[9]yndameny mankap.'!F89+[9]gisherotik!F89+[9]marzadp!F91+'[9]soc ogn'!F89+'[9]nvir. b`h'!F89+'[9]pah fond '!F89+'[9]yndam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[9]aparat!F89+'[9]zags '!F90+'[9]վեկտոր պլյուս'!F90+[9]turq!F90+[9]gjuxatntes!F91+'[9]chanap transp'!F90+'[9]transp nax'!F90+'[9]ajl nax'!F90+'[9]tntes harab'!F93+[9]axb!F90+'[9]srgaka mig'!F90+'[9]bnak shin'!F90+[9]lusav!F90+'[9]hangst sport'!F90+'[9]kent grad'!F90+'[9]mshak palat'!F90+'[9]mshak kazm'!F90+[9]herutahax!F90+[9]texekat!F90+'[9]yndameny mankap.'!F90+[9]gisherotik!F90+[9]marzadp!F92+'[9]soc ogn'!F90+'[9]nvir. b`h'!F90+'[9]pah fond '!F90+'[9]yndam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615731.43999999994</v>
      </c>
      <c r="E93" s="1734">
        <f>E95+E99+E103+E115</f>
        <v>615731.43999999994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[9]aparat!F92+'[9]zags '!F93+'[9]վեկտոր պլյուս'!F93+[9]turq!F93+[9]gjuxatntes!F94+'[9]chanap transp'!F93+'[9]transp nax'!F93+'[9]ajl nax'!F93+'[9]tntes harab'!F96+[9]axb!F93+'[9]srgaka mig'!F93+'[9]bnak shin'!F93+[9]lusav!F93+'[9]hangst sport'!F93+'[9]kent grad'!F93+'[9]mshak palat'!F93+'[9]mshak kazm'!F93+[9]herutahax!F93+[9]texekat!F93+'[9]yndameny mankap.'!F93+[9]gisherotik!F93+[9]marzadp!F95+'[9]soc ogn'!F93+'[9]nvir. b`h'!F93+'[9]pah fond '!F93+'[9]yndam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[9]aparat!F93+'[9]zags '!F94+'[9]վեկտոր պլյուս'!F94+[9]turq!F94+[9]gjuxatntes!F95+'[9]chanap transp'!F94+'[9]transp nax'!F94+'[9]ajl nax'!F94+'[9]tntes harab'!F97+[9]axb!F94+'[9]srgaka mig'!F94+'[9]bnak shin'!F94+[9]lusav!F94+'[9]hangst sport'!F94+'[9]kent grad'!F94+'[9]mshak palat'!F94+'[9]mshak kazm'!F94+[9]herutahax!F94+[9]texekat!F94+'[9]yndameny mankap.'!F94+[9]gisherotik!F94+[9]marzadp!F96+'[9]soc ogn'!F94+'[9]nvir. b`h'!F94+'[9]pah fond '!F94+'[9]yndam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[9]aparat!F95+'[9]zags '!F96+'[9]վեկտոր պլյուս'!F96+[9]turq!F96+[9]gjuxatntes!F97+'[9]chanap transp'!F96+'[9]transp nax'!F96+'[9]ajl nax'!F96+'[9]tntes harab'!F99+[9]axb!F96+'[9]srgaka mig'!F96+'[9]bnak shin'!F96+[9]lusav!F96+'[9]hangst sport'!F96+'[9]kent grad'!F96+'[9]mshak palat'!F96+'[9]mshak kazm'!F96+[9]herutahax!F96+[9]texekat!F96+'[9]yndameny mankap.'!F96+[9]gisherotik!F96+[9]marzadp!F98+'[9]soc ogn'!F96+'[9]nvir. b`h'!F96+'[9]pah fond '!F96+'[9]yndam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[9]aparat!F96+'[9]zags '!F97+'[9]վեկտոր պլյուս'!F97+[9]turq!F97+[9]gjuxatntes!F98+'[9]chanap transp'!F97+'[9]transp nax'!F97+'[9]ajl nax'!F97+'[9]tntes harab'!F100+[9]axb!F97+'[9]srgaka mig'!F97+'[9]bnak shin'!F97+[9]lusav!F97+'[9]hangst sport'!F97+'[9]kent grad'!F97+'[9]mshak palat'!F97+'[9]mshak kazm'!F97+[9]herutahax!F97+[9]texekat!F97+'[9]yndameny mankap.'!F97+[9]gisherotik!F97+[9]marzadp!F99+'[9]soc ogn'!F97+'[9]nvir. b`h'!F97+'[9]pah fond '!F97+'[9]yndam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604604.43999999994</v>
      </c>
      <c r="E103" s="1644">
        <f>E105+E106+E107</f>
        <v>604604.43999999994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604604.43999999994</v>
      </c>
      <c r="E105" s="1644">
        <f>[9]aparat!F103+'[9]zags '!F104+'[9]վեկտոր պլյուս'!F104+[9]turq!F104+[9]gjuxatntes!F105+'[9]chanap transp'!F104+'[9]transp nax'!F104+'[9]ajl nax'!F104+'[9]tntes harab'!F107+[9]axb!F104+'[9]srgaka mig'!F104+'[9]bnak shin'!F104+[9]lusav!F104+'[9]hangst sport'!F104+'[9]mshak palat'!F104+'[9]mshak kazm'!F104+[9]herutahax!F104+[9]texekat!F104+'[9]yndameny mankap.'!F104+[9]gisherotik!F104+'[9]yndam arvest erash'!F104+'[9]soc ogn'!F104+'[9]nvir. b`h'!F104+'[9]pah fond '!F104+'[9]kentr. grad'!F105+'[9]mshak palat (2)'!F104</f>
        <v>604604.43999999994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[9]aparat!F104+'[9]zags '!F105+'[9]վեկտոր պլյուս'!F105+[9]turq!F105+[9]gjuxatntes!F106+'[9]chanap transp'!F105+'[9]transp nax'!F105+'[9]ajl nax'!F105+'[9]tntes harab'!F108+[9]axb!F105+'[9]srgaka mig'!F105+'[9]bnak shin'!F105+[9]lusav!F105+'[9]hangst sport'!F105+'[9]kent grad'!F105+'[9]mshak palat'!F105+'[9]mshak kazm'!F105+[9]herutahax!F105+[9]texekat!F105+'[9]yndameny mankap.'!F105+[9]gisherotik!F105+'[9]yndam arvest erash'!F105+[9]marzadp!F107+'[9]soc ogn'!F105+'[9]nvir. b`h'!F105+'[9]pah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[9]aparat!F105+'[9]zags '!F106+'[9]վեկտոր պլյուս'!F106+[9]turq!F106+[9]gjuxatntes!F107+'[9]chanap transp'!F106+'[9]transp nax'!F106+'[9]ajl nax'!F106+'[9]tntes harab'!F109+[9]axb!F106+'[9]srgaka mig'!F106+'[9]bnak shin'!F106+[9]lusav!F106+'[9]hangst sport'!F106+'[9]kent grad'!F106+'[9]mshak palat'!F106+'[9]mshak kazm'!F106+[9]herutahax!F106+[9]texekat!F106+'[9]yndameny mankap.'!F106+[9]gisherotik!F106+'[9]yndam arvest erash'!F106+[9]marzadp!F108+'[9]soc ogn'!F106+'[9]nvir. b`h'!F106+'[9]pah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[9]aparat!F110+'[9]zags '!F111+'[9]վեկտոր պլյուս'!F111+[9]turq!F111+[9]gjuxatntes!F112+'[9]chanap transp'!F111+'[9]transp nax'!F111+'[9]ajl nax'!F111+'[9]tntes harab'!F114+[9]axb!F111+'[9]srgaka mig'!F111+'[9]bnak shin'!F111+[9]lusav!F111+'[9]hangst sport'!F111+'[9]kent grad'!F111+'[9]mshak palat'!F111+'[9]mshak kazm'!F111+[9]herutahax!F111+[9]texekat!F111+'[9]yndameny mankap.'!F111+[9]gisherotik!F111+'[9]yndam arvest erash'!F111+[9]marzadp!F113+'[9]soc ogn'!F111+'[9]nvir. b`h'!F111+'[9]pah fond '!F111+'[9]kentr.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[9]aparat!F111+'[9]zags '!F112+'[9]վեկտոր պլյուս'!F112+[9]turq!F112+[9]gjuxatntes!F113+'[9]chanap transp'!F112+'[9]transp nax'!F112+'[9]ajl nax'!F112+'[9]tntes harab'!F115+[9]axb!F112+'[9]srgaka mig'!F112+'[9]bnak shin'!F112+[9]lusav!F112+'[9]hangst sport'!F112+'[9]kent grad'!F112+'[9]mshak palat'!F112+'[9]mshak kazm'!F112+[9]herutahax!F112+[9]texekat!F112+'[9]yndameny mankap.'!F112+[9]gisherotik!F112+'[9]yndam arvest erash'!F112+[9]marzadp!F114+'[9]soc ogn'!F112+'[9]nvir. b`h'!F112+'[9]pah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[9]marzadproc!F113+'[9]mshak palat'!F113+'[9]hangst sport'!F113+[9]turq!F113+'[9]yndameny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8800</v>
      </c>
      <c r="E127" s="1715">
        <f>E129+E133+E139</f>
        <v>8800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[9]aparat!F115+'[9]zags '!F116+'[9]վեկտոր պլյուս'!F116+[9]turq!F116+[9]gjuxatntes!F117+'[9]chanap transp'!F116+'[9]transp nax'!F116+'[9]ajl nax'!F116+'[9]tntes harab'!F1171+[9]axb!F116+'[9]srgaka mig'!F116+'[9]bnak shin'!F116+[9]lusav!F116+'[9]hangst sport'!F116+'[9]kent grad'!F116+'[9]mshak palat'!F116+'[9]mshak kazm'!F116+[9]herutahax!F116+[9]texekat!F116+'[9]yndameny mankap.'!F116+[9]gisherotik!F116+'[9]yndam arvest erash'!F116+[9]marzadp!F118+'[9]soc ogn'!F116+'[9]nvir. b`h'!F116+'[9]pah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[9]aparat!F116+'[9]zags '!F117+'[9]վեկտոր պլյուս'!F117+[9]turq!F117+[9]gjuxatntes!F118+'[9]chanap transp'!F117+'[9]transp nax'!F117+'[9]ajl nax'!F117+'[9]tntes harab'!F1172+[9]axb!F117+'[9]srgaka mig'!F117+'[9]bnak shin'!F117+[9]lusav!F117+'[9]hangst sport'!F117+'[9]kent grad'!F117+'[9]mshak palat'!F117+'[9]mshak kazm'!F117+[9]herutahax!F117+[9]texekat!F117+'[9]yndameny mankap.'!F117+[9]gisherotik!F117+'[9]yndam arvest erash'!F117+[9]marzadp!F119+'[9]soc ogn'!F117+'[9]nvir. b`h'!F117+'[9]pah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8800</v>
      </c>
      <c r="E133" s="1645">
        <f>E135+E136+E137+E138</f>
        <v>8800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[9]aparat!F123+'[9]zags '!F124+'[9]վեկտոր պլյուս'!F124+[9]turq!F124+[9]gjuxatntes!F125+'[9]chanap transp'!F124+'[9]transp nax'!F124+'[9]ajl nax'!F124+'[9]tntes harab'!F127+[9]axb!F124+'[9]srgaka mig'!F124+'[9]bnak shin'!F124+[9]lusav!F124+'[9]hangst sport'!F124+'[9]kent grad'!F124+'[9]mshak palat'!F124+'[9]mshak kazm'!F124+[9]herutahax!F124+[9]texekat!F124+'[9]yndameny mankap.'!F124+[9]gisherotik!F124+'[9]yndam arvest erash'!F124+[9]marzadp!F126+'[9]soc ogn'!F124+'[9]nvir. b`h'!F124+'[9]pah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[9]aparat!F124+'[9]zags '!F125+'[9]վեկտոր պլյուս'!F125+[9]turq!F125+[9]gjuxatntes!F126+'[9]chanap transp'!F125+'[9]transp nax'!F125+'[9]ajl nax'!F125+'[9]tntes harab'!F128+[9]axb!F125+'[9]srgaka mig'!F125+'[9]bnak shin'!F125+[9]lusav!F125+'[9]hangst sport'!F125+'[9]kent grad'!F125+'[9]mshak palat'!F125+'[9]mshak kazm'!F125+[9]herutahax!F125+[9]texekat!F125+'[9]yndameny mankap.'!F125+[9]gisherotik!F125+'[9]yndam arvest erash'!F125+[9]marzadp!F127+'[9]soc ogn'!F125+'[9]nvir. b`h'!F125+'[9]pah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8800</v>
      </c>
      <c r="E138" s="1645">
        <f>[9]aparat!F126+'[9]zags '!F127+'[9]վեկտոր պլյուս'!F127+[9]turq!F127+[9]gjuxatntes!F128+'[9]chanap transp'!F127+'[9]transp nax'!F127+'[9]ajl nax'!F127+'[9]tntes harab'!F130+[9]axb!F127+'[9]srgaka mig'!F127+'[9]bnak shin'!F127+[9]lusav!F127+'[9]hangst sport'!F127+'[9]mshak palat'!F127+'[9]mshak kazm'!F127+[9]herutahax!F127+[9]texekat!F127+'[9]yndameny mankap.'!F127+[9]gisherotik!F127+'[9]yndam arvest erash'!F127+'[9]soc ogn'!F127+'[9]nvir. b`h'!F127+'[9]pah fond '!F127+'[9]barcraguyn krt.'!F127</f>
        <v>8800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[9]aparat!F128+'[9]zags '!F129+'[9]վեկտոր պլյուս'!F129+[9]turq!F129+[9]gjuxatntes!F130+'[9]chanap transp'!F129+'[9]transp nax'!F129+'[9]ajl nax'!F129+'[9]tntes harab'!F132+[9]axb!F129+'[9]srgaka mig'!F129+'[9]bnak shin'!F129+[9]lusav!F129+'[9]hangst sport'!F129+'[9]kent grad'!F129+'[9]mshak palat'!F129+'[9]mshak kazm'!F129+[9]herutahax!F129+[9]texekat!F129+'[9]yndameny mankap.'!F129+[9]gisherotik!F129+'[9]yndam arvest erash'!F129+[9]marzadp!F131+'[9]soc ogn'!F129+'[9]nvir. b`h'!F129+'[9]pah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E142-[9]ekamut!F124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[9]aparat!F131+'[9]zags '!F132+'[9]վեկտոր պլյուս'!F132+[9]turq!F132+[9]gjuxatntes!F133+'[9]chanap transp'!F132+'[9]transp nax'!F132+'[9]ajl nax'!F132+'[9]tntes harab'!F135+[9]axb!F132+'[9]srgaka mig'!F132+'[9]bnak shin'!F132+[9]lusav!F132+'[9]hangst sport'!F132+'[9]kent grad'!F132+'[9]mshak palat'!F132+'[9]mshak kazm'!F132+[9]herutahax!F132+[9]texekat!F132+'[9]yndameny mankap.'!F132+[9]gisherotik!F132+'[9]yndam arvest erash'!F132+[9]marzadp!F134+'[9]soc ogn'!F132+'[9]nvir. b`h'!F132+'[9]pah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[9]aparat!F132+'[9]zags '!F133+'[9]վեկտոր պլյուս'!F133+[9]turq!F133+[9]gjuxatntes!F134+'[9]chanap transp'!F133+'[9]transp nax'!F133+'[9]ajl nax'!F133+'[9]tntes harab'!F136+[9]axb!F133+'[9]srgaka mig'!F133+'[9]bnak shin'!F133+[9]lusav!F133+'[9]hangst sport'!F133+'[9]mshak palat'!F133+'[9]mshak kazm'!F133+[9]herutahax!F133+[9]texekat!F133+'[9]yndameny mankap.'!F133+[9]gisherotik!F133+'[9]yndam arvest erash'!F133+'[9]soc ogn'!F133+'[9]nvir. b`h'!F133+'[9]pah fond '!F133+'[9]qax. kusakc.'!F133+[9]kronakan!F32+'[9]himn,krt'!J32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[9]aparat!F134+'[9]zags '!F135+'[9]վեկտոր պլյուս'!F135+[9]turq!F135+[9]gjuxatntes!F136+'[9]chanap transp'!F135+'[9]transp nax'!F135+'[9]ajl nax'!F135+'[9]tntes harab'!F138+[9]axb!F135+'[9]srgaka mig'!F135+'[9]bnak shin'!F135+[9]lusav!F135+'[9]hangst sport'!F135+'[9]kent grad'!F135+'[9]mshak palat'!F135+'[9]mshak kazm'!F135+[9]herutahax!F135+[9]texekat!F135+'[9]yndameny mankap.'!F135+[9]gisherotik!F135+'[9]yndam arvest erash'!F135+[9]marzadp!F137+'[9]soc ogn'!F135+'[9]nvir. b`h'!F135+'[9]pah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[9]aparat!F135+'[9]zags '!F136+'[9]վեկտոր պլյուս'!F136+[9]turq!F136+[9]gjuxatntes!F137+'[9]chanap transp'!F136+'[9]transp nax'!F136+'[9]ajl nax'!F136+'[9]tntes harab'!F139+[9]axb!F136+'[9]srgaka mig'!F136+'[9]bnak shin'!F136+[9]lusav!F136+'[9]hangst sport'!F136+'[9]kent grad'!F136+'[9]mshak palat'!F136+'[9]mshak kazm'!F136+[9]herutahax!F136+[9]texekat!F136+'[9]yndameny mankap.'!F136+[9]gisherotik!F136+'[9]yndam arvest erash'!F136+[9]marzadp!F138+'[9]soc ogn'!F136+'[9]nvir. b`h'!F136+'[9]pah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[9]aparat!F136+'[9]zags '!F137+'[9]վեկտոր պլյուս'!F137+[9]turq!F137+[9]gjuxatntes!F138+'[9]chanap transp'!F137+'[9]transp nax'!F137+'[9]ajl nax'!F137+'[9]tntes harab'!F140+[9]axb!F137+'[9]srgaka mig'!F137+'[9]bnak shin'!F137+[9]lusav!F137+'[9]hangst sport'!F137+'[9]mshak palat'!F137+'[9]mshak kazm'!F137+[9]herutahax!F137+[9]texekat!F137+'[9]yndameny mankap.'!F137+[9]gisherotik!F137+'[9]yndam arvest erash'!F137+'[9]soc ogn'!F137+'[9]nvir. b`h'!F137+'[9]pah fond '!F137+'[9]kentr.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[9]aparat!F137+'[9]zags '!F138+'[9]վեկտոր պլյուս'!F138+[9]turq!F138+[9]gjuxatntes!F139+'[9]chanap transp'!F138+'[9]transp nax'!F138+'[9]ajl nax'!F138+'[9]tntes harab'!F141+[9]axb!F138+'[9]srgaka mig'!F138+'[9]bnak shin'!F138+[9]lusav!F138+'[9]hangst sport'!F138+'[9]kent grad'!F138+'[9]mshak palat'!F138+'[9]mshak kazm'!F138+[9]herutahax!F138+[9]texekat!F138+'[9]yndameny mankap.'!F138+[9]gisherotik!F138+'[9]yndam arvest erash'!F138+[9]marzadp!F140+'[9]soc ogn'!F138+'[9]nvir. b`h'!F138+'[9]pah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[9]aparat!F139+'[9]zags '!F140+'[9]վեկտոր պլյուս'!F140+[9]turq!F140+[9]gjuxatntes!F141+'[9]chanap transp'!F140+'[9]transp nax'!F140+'[9]ajl nax'!F140+'[9]tntes harab'!F143+[9]axb!F140+'[9]srgaka mig'!F140+'[9]bnak shin'!F140+[9]lusav!F140+'[9]hangst sport'!F140+'[9]kent grad'!F140+'[9]mshak palat'!F140+'[9]mshak kazm'!F140+[9]herutahax!F140+[9]texekat!F140+'[9]yndameny mankap.'!F140+[9]gisherotik!F140+'[9]yndam arvest erash'!F140+[9]marzadp!F142+'[9]soc ogn'!F140+'[9]nvir. b`h'!F140+'[9]pah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[9]aparat!F141+'[9]zags '!F142+'[9]վեկտոր պլյուս'!F142+[9]turq!F142+[9]gjuxatntes!F143+'[9]chanap transp'!F142+'[9]transp nax'!F142+'[9]ajl nax'!F142+'[9]tntes harab'!F145+[9]axb!F142+'[9]srgaka mig'!F142+'[9]bnak shin'!F142+[9]lusav!F142+'[9]hangst sport'!F142+'[9]kent grad'!F142+'[9]mshak palat'!F142+'[9]mshak kazm'!F142+[9]herutahax!F142+[9]texekat!F142+'[9]yndameny mankap.'!F142+[9]gisherotik!F142+'[9]yndam arvest erash'!F142+[9]marzadp!F144+'[9]soc ogn'!F142+'[9]nvir. b`h'!F142+'[9]pah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[9]aparat!F142+'[9]zags '!F143+'[9]վեկտոր պլյուս'!F143+[9]turq!F143+[9]gjuxatntes!F144+'[9]chanap transp'!F143+'[9]transp nax'!F143+'[9]ajl nax'!F143+'[9]tntes harab'!F146+[9]axb!F143+'[9]srgaka mig'!F143+'[9]bnak shin'!F143+[9]lusav!F143+'[9]hangst sport'!F143+'[9]kent grad'!F143+'[9]mshak palat'!F143+'[9]mshak kazm'!F143+[9]herutahax!F143+[9]texekat!F143+'[9]yndameny mankap.'!F143+[9]gisherotik!F143+'[9]yndam arvest erash'!F143+[9]marzadp!F145+'[9]soc ogn'!F143+'[9]nvir. b`h'!F143+'[9]pah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[9]aparat!F144+'[9]zags '!F145+'[9]վեկտոր պլյուս'!F145+[9]turq!F145+[9]gjuxatntes!F146+'[9]chanap transp'!F145+'[9]transp nax'!F145+'[9]ajl nax'!F145+'[9]tntes harab'!F148+[9]axb!F145+'[9]srgaka mig'!F145+'[9]bnak shin'!F145+[9]lusav!F145+'[9]hangst sport'!F145+'[9]kent grad'!F145+'[9]mshak palat'!F145+'[9]mshak kazm'!F145+[9]herutahax!F145+[9]texekat!F145+'[9]yndameny mankap.'!F145+[9]gisherotik!F145+'[9]yndam arvest erash'!F145+[9]marzadp!F147+'[9]soc ogn'!F145+'[9]nvir. b`h'!F145+'[9]pah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[9]aparat!F146+'[9]zags '!F147+'[9]վեկտոր պլյուս'!F147+[9]turq!F147+[9]gjuxatntes!F148+'[9]chanap transp'!F147+'[9]transp nax'!F147+'[9]ajl nax'!F147+'[9]tntes harab'!F150+[9]axb!F147+'[9]srgaka mig'!F147+'[9]bnak shin'!F147+[9]lusav!F147+'[9]hangst sport'!F147+'[9]kent grad'!F147+'[9]mshak palat'!F147+'[9]mshak kazm'!F147+[9]herutahax!F147+[9]texekat!F147+'[9]yndameny mankap.'!F147+[9]gisherotik!F147+'[9]yndam arvest erash'!F147+[9]marzadp!F149+'[9]soc ogn'!F147+'[9]nvir. b`h'!F147+'[9]pah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E169+F169-[9]ekamut!F124</f>
        <v>3000</v>
      </c>
      <c r="E169" s="1645">
        <f>'[9]gorc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[9]ekamut!F124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[9]aparat!F151+'[9]zags '!F152+'[9]վեկտոր պլյուս'!F152+[9]turq!F152+[9]gjuxatntes!F153+'[9]chanap transp'!F152+'[9]transp nax'!F152+'[9]ajl nax'!F152+[9]axb!F152+'[9]srgaka mig'!F152+'[9]bnak shin'!F152+[9]lusav!F152+'[9]hangst sport'!F152+'[9]kent grad'!F152+'[9]mshak palat'!F152+'[9]mshak kazm'!F152+[9]herutahax!F152+[9]texekat!F152+'[9]yndameny mankap.'!F152+[9]gisherotik!F152+'[9]yndam arvest erash'!F152+[9]marzadp!F154+'[9]soc ogn'!F152+'[9]nvir. b`h'!F152+'[9]pah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[9]aparat!F152+'[9]zags '!F153+'[9]վեկտոր պլյուս'!F153+[9]turq!F153+[9]gjuxatntes!F154+'[9]chanap transp'!F153+'[9]transp nax'!F153+'[9]ajl nax'!F153+[9]axb!F153+'[9]srgaka mig'!F153+'[9]bnak shin'!F153+[9]lusav!F153+'[9]hangst sport'!F153+'[9]kent grad'!F153+'[9]mshak palat'!F153+'[9]mshak kazm'!F153+[9]herutahax!F153+[9]texekat!F153+'[9]yndameny mankap.'!F153+[9]gisherotik!F153+'[9]yndam arvest erash'!F153+[9]marzadp!F155+'[9]soc ogn'!F153+'[9]nvir. b`h'!F153+'[9]pah fond '!F153+[9]jramatakararum!F153+[9]gazafikacum!F135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[9]aparat!F153+'[9]zags '!F154+'[9]վեկտոր պլյուս'!F154+[9]turq!F154+[9]gjuxatntes!F155+'[9]chanap transp'!F154+'[9]transp nax'!F154+'[9]ajl nax'!F154+[9]axb!F154+'[9]srgaka mig'!F154+'[9]bnak shin'!F154+[9]lusav!F154+'[9]hangst sport'!F154+'[9]mshak palat'!F154+'[9]mshak kazm'!F154+[9]herutahax!F154+[9]texekat!F154+'[9]yndameny mankap.'!F154+[9]gisherotik!F154+'[9]yndam arvest erash'!F154+'[9]soc ogn'!F154+'[9]nvir. b`h'!F154+'[9]pah fond '!F154+[9]jramatakararum!F154+'[9]kentr.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[9]aparat!F154+'[9]zags '!F155+'[9]վեկտոր պլյուս'!F155+[9]turq!F155+[9]gjuxatntes!F156+'[9]chanap transp'!F155+'[9]transp nax'!F155+'[9]ajl nax'!F155+[9]axb!F155+'[9]srgaka mig'!F155+'[9]bnak shin'!F155+[9]lusav!F155+'[9]hangst sport'!F155+'[9]kent grad'!F155+'[9]mshak palat'!F155+'[9]mshak kazm'!F155+[9]herutahax!F155+[9]texekat!F155+'[9]yndameny mankap.'!F155+[9]gisherotik!F155+'[9]yndam arvest erash'!F155+[9]marzadp!F157+'[9]soc ogn'!F155+'[9]nvir. b`h'!F155+'[9]pah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[9]aparat!F155+'[9]zags '!F156+'[9]վեկտոր պլյուս'!F156+[9]turq!F156+[9]gjuxatntes!F157+'[9]chanap transp'!F156+'[9]transp nax'!F156+'[9]ajl nax'!F156+[9]axb!F156+'[9]srgaka mig'!F156+'[9]bnak shin'!F156+[9]lusav!F156+'[9]hangst sport'!F156+'[9]kent grad'!F156+'[9]mshak palat'!F156+'[9]mshak kazm'!F156+[9]herutahax!F156+[9]texekat!F156+'[9]yndameny mankap.'!F156+[9]gisherotik!F156+'[9]yndam arvest erash'!F156+[9]marzadp!F158+'[9]soc ogn'!F156+'[9]nvir. b`h'!F156+'[9]pah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[9]aparat!F156+'[9]zags '!F157+'[9]վեկտոր պլյուս'!F157+[9]turq!F157+[9]gjuxatntes!F158+'[9]chanap transp'!F157+'[9]transp nax'!F157+'[9]ajl nax'!F157+[9]axb!F157+'[9]srgaka mig'!F157+'[9]bnak shin'!F157+[9]lusav!F157+'[9]hangst sport'!F157+'[9]kent grad'!F157+'[9]mshak palat'!F157+'[9]mshak kazm'!F157+[9]herutahax!F157+[9]texekat!F157+'[9]yndameny mankap.'!F157+[9]gisherotik!F157+'[9]yndam arvest erash'!F157+[9]marzadp!F159+'[9]soc ogn'!F157+'[9]nvir. b`h'!F157+'[9]pah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[9]aparat!F157+'[9]zags '!F158+'[9]վեկտոր պլյուս'!F158+[9]turq!F158+[9]gjuxatntes!F159+'[9]chanap transp'!F158+'[9]transp nax'!F158+'[9]ajl nax'!F158+[9]axb!F158+'[9]srgaka mig'!F158+'[9]bnak shin'!F158+[9]lusav!F158+'[9]hangst sport'!F158+'[9]kent grad'!F158+'[9]mshak palat'!F158+'[9]mshak kazm'!F158+[9]herutahax!F158+[9]texekat!F158+'[9]yndameny mankap.'!F158+[9]gisherotik!F158+'[9]yndam arvest erash'!F158+[9]marzadp!F160+'[9]soc ogn'!F158+'[9]nvir. b`h'!F158+'[9]pah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[9]aparat!F158+'[9]zags '!F159+'[9]վեկտոր պլյուս'!F159+[9]turq!F159+[9]gjuxatntes!F160+'[9]chanap transp'!F159+'[9]transp nax'!F159+'[9]ajl nax'!F159+[9]axb!F159+'[9]srgaka mig'!F159+'[9]bnak shin'!F159+[9]lusav!F159+'[9]hangst sport'!F159+'[9]kent grad'!F159+'[9]mshak palat'!F159+'[9]mshak kazm'!F159+[9]herutahax!F159+[9]texekat!F159+'[9]yndameny mankap.'!F159+[9]gisherotik!F159+'[9]yndam arvest erash'!F159+[9]marzadp!F161+'[9]soc ogn'!F159+'[9]nvir. b`h'!F159+'[9]pah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[9]aparat!F159+'[9]zags '!F160+'[9]վեկտոր պլյուս'!F160+[9]turq!F160+[9]gjuxatntes!F161+'[9]chanap transp'!F160+'[9]transp nax'!F160+'[9]ajl nax'!F160+[9]axb!F160+'[9]srgaka mig'!F160+'[9]bnak shin'!F160+[9]lusav!F160+'[9]hangst sport'!F160+'[9]kent grad'!F160+'[9]mshak palat'!F160+'[9]mshak kazm'!F160+[9]herutahax!F160+[9]texekat!F160+'[9]yndameny mankap.'!F160+[9]gisherotik!F160+'[9]yndam arvest erash'!F160+[9]marzadp!F162+'[9]soc ogn'!F160+'[9]nvir. b`h'!F160+'[9]pah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[9]aparat!F160+'[9]zags '!F161+'[9]վեկտոր պլյուս'!F161+[9]turq!F161+[9]gjuxatntes!F162+'[9]chanap transp'!F161+'[9]transp nax'!F161+'[9]ajl nax'!F161+[9]axb!F161+'[9]srgaka mig'!F161+'[9]bnak shin'!F161+[9]lusav!F161+'[9]hangst sport'!F161+'[9]mshak palat'!F161+'[9]mshak kazm'!F161+[9]herutahax!F161+[9]texekat!F161+'[9]yndameny mankap.'!F161+[9]gisherotik!F161+'[9]yndam arvest erash'!F161+'[9]soc ogn'!F161+'[9]nvir. b`h'!F161+'[9]pah fond '!F161+[9]jramatakararum!F161+'[9]kentr.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[9]aparat!F162+'[9]zags '!F163+'[9]վեկտոր պլյուս'!F163+[9]turq!F163+[9]gjuxatntes!F164+'[9]chanap transp'!F163+'[9]transp nax'!F163+'[9]ajl nax'!F163+[9]axb!F163+'[9]srgaka mig'!F163+'[9]bnak shin'!F163+[9]lusav!F163+'[9]hangst sport'!F163+'[9]kent grad'!F163+'[9]mshak palat'!F163+'[9]mshak kazm'!F163+[9]herutahax!F163+[9]texekat!F163+'[9]yndameny mankap.'!F163+[9]gisherotik!F163+'[9]yndam arvest erash'!F163+[9]marzadp!F165+'[9]soc ogn'!F163+'[9]nvir. b`h'!F163+'[9]pah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[9]aparat!F163+'[9]zags '!F164+'[9]վեկտոր պլյուս'!F164+[9]turq!F164+[9]gjuxatntes!F165+'[9]chanap transp'!F164+'[9]transp nax'!F164+'[9]ajl nax'!F164+[9]axb!F164+'[9]srgaka mig'!F164+'[9]bnak shin'!F164+[9]lusav!F164+'[9]hangst sport'!F164+'[9]kent grad'!F164+'[9]mshak palat'!F164+'[9]mshak kazm'!F164+[9]herutahax!F164+[9]texekat!F164+'[9]yndameny mankap.'!F164+[9]gisherotik!F164+'[9]yndam arvest erash'!F164+[9]marzadp!F166+'[9]soc ogn'!F164+'[9]nvir. b`h'!F164+'[9]pah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[9]aparat!F164+'[9]zags '!F165+'[9]վեկտոր պլյուս'!F165+[9]turq!F165+[9]gjuxatntes!F166+'[9]chanap transp'!F165+'[9]transp nax'!F165+'[9]ajl nax'!F165+[9]axb!F165+'[9]srgaka mig'!F165+'[9]bnak shin'!F165+[9]lusav!F165+'[9]hangst sport'!F165+'[9]kent grad'!F165+'[9]mshak palat'!F165+'[9]mshak kazm'!F165+[9]herutahax!F165+[9]texekat!F165+'[9]yndameny mankap.'!F165+[9]gisherotik!F165+'[9]yndam arvest erash'!F165+[9]marzadp!F167+'[9]soc ogn'!F165+'[9]nvir. b`h'!F165+'[9]pah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[9]aparat!F165+'[9]zags '!F166+'[9]վեկտոր պլյուս'!F166+[9]turq!F166+[9]gjuxatntes!F167+'[9]chanap transp'!F166+'[9]transp nax'!F166+'[9]ajl nax'!F166+[9]axb!F166+'[9]srgaka mig'!F166+'[9]bnak shin'!F166+[9]lusav!F166+'[9]hangst sport'!F166+'[9]kent grad'!F166+'[9]mshak palat'!F166+'[9]mshak kazm'!F166+[9]herutahax!F166+[9]texekat!F166+'[9]yndameny mankap.'!F166+[9]gisherotik!F166+'[9]yndam arvest erash'!F166+[9]marzadp!F168+'[9]soc ogn'!F166+'[9]nvir. b`h'!F166+'[9]pah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[9]aparat!F167+'[9]zags '!F168+'[9]վեկտոր պլյուս'!F168+[9]turq!F168+[9]gjuxatntes!F169+'[9]chanap transp'!F168+'[9]transp nax'!F168+'[9]ajl nax'!F168+[9]axb!F168+'[9]srgaka mig'!F168+'[9]bnak shin'!F168+[9]lusav!F168+'[9]hangst sport'!F168+'[9]kent grad'!F168+'[9]mshak palat'!F168+'[9]mshak kazm'!F168+[9]herutahax!F168+[9]texekat!F168+'[9]yndameny mankap.'!F168+[9]gisherotik!F168+'[9]yndam arvest erash'!F168+[9]marzadp!F170+'[9]soc ogn'!F168+'[9]nvir. b`h'!F168+'[9]pah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[9]aparat!F169+'[9]zags '!F170+'[9]վեկտոր պլյուս'!F170+[9]turq!F170+[9]gjuxatntes!F171+'[9]chanap transp'!F170+'[9]transp nax'!F170+'[9]ajl nax'!F170+[9]axb!F170+'[9]srgaka mig'!F170+'[9]bnak shin'!F170+[9]lusav!F170+'[9]hangst sport'!F170+'[9]kent grad'!F170+'[9]mshak palat'!F170+'[9]mshak kazm'!F170+[9]herutahax!F170+[9]texekat!F170+'[9]yndameny mankap.'!F170+[9]gisherotik!F170+'[9]yndam arvest erash'!F170+[9]marzadp!F172+'[9]soc ogn'!F170+'[9]nvir. b`h'!F170+'[9]pah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[9]aparat!F170+'[9]zags '!F171+'[9]վեկտոր պլյուս'!F171+[9]turq!F171+[9]gjuxatntes!F172+'[9]chanap transp'!F171+'[9]transp nax'!F171+'[9]ajl nax'!F171+[9]axb!F171+'[9]srgaka mig'!F171+'[9]bnak shin'!F171+[9]lusav!F171+'[9]hangst sport'!F171+'[9]kent grad'!F171+'[9]mshak palat'!F171+'[9]mshak kazm'!F171+[9]herutahax!F171+[9]texekat!F171+'[9]yndameny mankap.'!F171+[9]gisherotik!F171+'[9]yndam arvest erash'!F171+[9]marzadp!F173+'[9]soc ogn'!F171+'[9]nvir. b`h'!F171+'[9]pah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[9]aparat!F171+'[9]zags '!F172+'[9]վեկտոր պլյուս'!F172+[9]turq!F172+[9]gjuxatntes!F173+'[9]chanap transp'!F172+'[9]transp nax'!F172+'[9]ajl nax'!F172+[9]axb!F172+'[9]srgaka mig'!F172+'[9]bnak shin'!F172+[9]lusav!F172+'[9]hangst sport'!F172+'[9]kent grad'!F172+'[9]mshak palat'!F172+'[9]mshak kazm'!F172+[9]herutahax!F172+[9]texekat!F172+'[9]yndameny mankap.'!F172+[9]gisherotik!F172+'[9]yndam arvest erash'!F172+[9]marzadp!F174+'[9]soc ogn'!F172+'[9]nvir. b`h'!F172+'[9]pah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[9]aparat!F172+'[9]zags '!F173+'[9]վեկտոր պլյուս'!F173+[9]turq!F173+[9]gjuxatntes!F174+'[9]chanap transp'!F173+'[9]transp nax'!F173+'[9]ajl nax'!F173+[9]axb!F173+'[9]srgaka mig'!F173+'[9]bnak shin'!F173+[9]lusav!F173+'[9]hangst sport'!F173+'[9]kent grad'!F173+'[9]mshak palat'!F173+'[9]mshak kazm'!F173+[9]herutahax!F173+[9]texekat!F173+'[9]yndameny mankap.'!F173+[9]gisherotik!F173+'[9]yndam arvest erash'!F173+[9]marzadp!F175+'[9]soc ogn'!F173+'[9]nvir. b`h'!F173+'[9]pah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'[9]tntes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'[9]tntes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'[9]tntes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'[9]tntes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'[9]tntes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'[9]tntes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'[9]tntes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'[9]tntes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'[9]tntes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'[9]tntes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'[9]tntes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'[9]tntes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20" sqref="G220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8" t="s">
        <v>671</v>
      </c>
      <c r="B1" s="2298"/>
      <c r="C1" s="2298"/>
      <c r="D1" s="2298"/>
      <c r="E1" s="2298"/>
      <c r="F1" s="2298"/>
      <c r="G1" s="2298"/>
      <c r="H1" s="2298"/>
    </row>
    <row r="2" spans="1:11" s="1617" customFormat="1" ht="36" customHeight="1">
      <c r="A2" s="2299" t="s">
        <v>672</v>
      </c>
      <c r="B2" s="2299"/>
      <c r="C2" s="2299"/>
      <c r="D2" s="2299"/>
      <c r="E2" s="2299"/>
      <c r="F2" s="2299"/>
      <c r="G2" s="2299"/>
      <c r="H2" s="2299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5" t="s">
        <v>168</v>
      </c>
      <c r="H4" s="2105"/>
    </row>
    <row r="5" spans="1:11" s="1624" customFormat="1" ht="15.75" customHeight="1">
      <c r="A5" s="2296" t="s">
        <v>169</v>
      </c>
      <c r="B5" s="2300" t="s">
        <v>170</v>
      </c>
      <c r="C5" s="2302" t="s">
        <v>171</v>
      </c>
      <c r="D5" s="2304" t="s">
        <v>172</v>
      </c>
      <c r="E5" s="2306" t="s">
        <v>173</v>
      </c>
      <c r="F5" s="2308" t="s">
        <v>674</v>
      </c>
      <c r="G5" s="2309" t="s">
        <v>675</v>
      </c>
      <c r="H5" s="2309"/>
    </row>
    <row r="6" spans="1:11" s="1627" customFormat="1" ht="43.5" customHeight="1" thickBot="1">
      <c r="A6" s="2297"/>
      <c r="B6" s="2301"/>
      <c r="C6" s="2303"/>
      <c r="D6" s="2305"/>
      <c r="E6" s="2307"/>
      <c r="F6" s="2308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G8+H8-[9]ekamut!F124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370667.03029999998</v>
      </c>
      <c r="G9" s="1601">
        <f>G11+G16+G20+G25+G28+G31+G34+G37</f>
        <v>316769.03029999998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247330.7303</v>
      </c>
      <c r="G11" s="1648">
        <f>G13+G14+G15</f>
        <v>244330.7303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247330.7303</v>
      </c>
      <c r="G13" s="1644">
        <f>[9]aparat!F32</f>
        <v>244330.7303</v>
      </c>
      <c r="H13" s="1645">
        <f>[9]aparat!F149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'[9]zags '!F32+'[9]վեկտոր պլյուս'!F32</f>
        <v>4155</v>
      </c>
      <c r="H24" s="1645">
        <f>'[9]zags '!F150+'[9]վեկտոր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[9]turq!F32</f>
        <v>68283.299999999988</v>
      </c>
      <c r="H33" s="1645">
        <f>[9]turq!F150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[9]gjuxatntes!F33</f>
        <v>936</v>
      </c>
      <c r="H96" s="1645">
        <f>[9]gjuxatntes!F151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[9]gazafikacum!F135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'[9]chanap transp'!F32</f>
        <v>32090</v>
      </c>
      <c r="H115" s="1645">
        <f>'[9]chanap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'[9]transp nax'!F32</f>
        <v>0</v>
      </c>
      <c r="H135" s="1645">
        <f>'[9]transp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'[9]ajl nax'!F32</f>
        <v>0</v>
      </c>
      <c r="H137" s="1645">
        <f>'[9]ajl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'[9]tntes harab'!F35</f>
        <v>0</v>
      </c>
      <c r="H140" s="1645">
        <f>'[9]tntes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180833.1</v>
      </c>
      <c r="G141" s="1583">
        <f>G143+G146+G149+G152+G155+G158</f>
        <v>105333.1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157937.1</v>
      </c>
      <c r="G143" s="1645">
        <f>G145</f>
        <v>92437.1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157937.1</v>
      </c>
      <c r="G145" s="1645">
        <f>[9]axb!F32</f>
        <v>92437.1</v>
      </c>
      <c r="H145" s="1645">
        <f>[9]axb!F150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'[9]srgaka mig'!F32</f>
        <v>12896</v>
      </c>
      <c r="H160" s="1645">
        <f>'[9]srgaka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575105.88</v>
      </c>
      <c r="G161" s="1583">
        <f>G163+G166+G169+G172+G175+G178</f>
        <v>60190.7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304928.38</v>
      </c>
      <c r="G163" s="1645">
        <f>G165</f>
        <v>33797.199999999997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304928.38</v>
      </c>
      <c r="G165" s="1645">
        <f>'[9]bnak shin'!F32</f>
        <v>33797.199999999997</v>
      </c>
      <c r="H165" s="1645">
        <f>'[9]bnak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[9]jramatakararum!F32</f>
        <v>900</v>
      </c>
      <c r="H171" s="1645">
        <f>[9]jramatakararum!F150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[9]lusav!F32</f>
        <v>25493.5</v>
      </c>
      <c r="H174" s="1645">
        <f>[9]lusav!F150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463131.57699999993</v>
      </c>
      <c r="G210" s="1583">
        <f>G212+G215+G224+G229+G234+G237</f>
        <v>88442.948000000004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196804.40299999999</v>
      </c>
      <c r="G212" s="1645">
        <f>'[9]hangst sport'!F32</f>
        <v>15500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196804.40299999999</v>
      </c>
      <c r="G214" s="1645">
        <f>'[9]hangst sport'!F32</f>
        <v>15500</v>
      </c>
      <c r="H214" s="1645">
        <f>'[9]hangst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259147.174</v>
      </c>
      <c r="G215" s="1644">
        <f>G217+G218+G219+G220+G221+G222+G223</f>
        <v>65762.948000000004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'[9]kentr. grad'!F33</f>
        <v>19035</v>
      </c>
      <c r="H217" s="1645">
        <f>'[9]kentr.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'[9]mshak palat'!F32+'[9]mshak palat (2)'!F32</f>
        <v>30139.4</v>
      </c>
      <c r="H219" s="1645">
        <f>'[9]mshak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16588.547999999999</v>
      </c>
      <c r="G220" s="1645">
        <f>'[9]mshak kazm'!F32</f>
        <v>16588.547999999999</v>
      </c>
      <c r="H220" s="1645">
        <f>'[9]mshak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[9]herutahax!F32</f>
        <v>1500</v>
      </c>
      <c r="H226" s="1645">
        <f>[9]herutahax!F150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[9]texekat!F32</f>
        <v>3430</v>
      </c>
      <c r="H228" s="1645">
        <f>[9]texekat!F150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'[9]qax.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[9]kronakan!F32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'[9]yndameny mankap.'!F32</f>
        <v>217662.99999999997</v>
      </c>
      <c r="H244" s="1645">
        <f>'[9]yndameny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'[9]himn,krt'!F32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[9]gisherotik!F32</f>
        <v>0</v>
      </c>
      <c r="H249" s="1645">
        <f>[9]gisherotik!F150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'[9]barcraguyn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'[9]yndam arvest erash'!F32</f>
        <v>117996.4</v>
      </c>
      <c r="H260" s="1645">
        <f>'[9]yndam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'[9]soc ogn'!F32+'[9]nvir.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'[9]soc ogn'!F150+'[9]nvir.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G303+H303-[9]ekamut!F124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G305+H305-[9]ekamut!D124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G307-[9]ekamut!F124</f>
        <v>3000</v>
      </c>
      <c r="G307" s="1645">
        <f>'[9]caxseri erbashx'!N309</f>
        <v>150000</v>
      </c>
      <c r="H307" s="1645">
        <f>'[9]pah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2" t="s">
        <v>569</v>
      </c>
      <c r="B1" s="2282"/>
      <c r="C1" s="2282"/>
      <c r="D1" s="2282"/>
      <c r="E1" s="2282"/>
      <c r="F1" s="2282"/>
    </row>
    <row r="2" spans="1:11" s="1549" customFormat="1" ht="18" customHeight="1">
      <c r="A2" s="2310" t="s">
        <v>570</v>
      </c>
      <c r="B2" s="2310"/>
      <c r="C2" s="2310"/>
      <c r="D2" s="2310"/>
      <c r="E2" s="2310"/>
      <c r="F2" s="2310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11" t="s">
        <v>3</v>
      </c>
      <c r="B5" s="2311" t="s">
        <v>4</v>
      </c>
      <c r="C5" s="2311" t="s">
        <v>5</v>
      </c>
      <c r="D5" s="2311" t="s">
        <v>572</v>
      </c>
      <c r="E5" s="1556" t="s">
        <v>191</v>
      </c>
      <c r="F5" s="1556"/>
    </row>
    <row r="6" spans="1:11" s="1557" customFormat="1" ht="57.75" customHeight="1">
      <c r="A6" s="2312"/>
      <c r="B6" s="2312"/>
      <c r="C6" s="2312"/>
      <c r="D6" s="2312"/>
      <c r="E6" s="2106" t="s">
        <v>573</v>
      </c>
      <c r="F6" s="2106" t="s">
        <v>574</v>
      </c>
      <c r="G6" s="1559"/>
    </row>
    <row r="7" spans="1:11" s="1562" customFormat="1" ht="14.25">
      <c r="A7" s="1560" t="s">
        <v>13</v>
      </c>
      <c r="B7" s="2106">
        <v>2</v>
      </c>
      <c r="C7" s="1561">
        <v>3</v>
      </c>
      <c r="D7" s="1561">
        <v>4</v>
      </c>
      <c r="E7" s="1561">
        <v>5</v>
      </c>
      <c r="F7" s="2106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'[9]ekam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'[9]ekam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'[9]ekam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'[9]ekam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'[9]ekam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'[9]ekam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'[9]ekam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'[9]ekam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'[9]ekam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'[9]ekam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'[9]ekam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'[9]ekam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'[9]ekam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'[9]ekam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'[9]ekam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'[9]ekam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'[9]ekam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'[9]ekam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'[9]ekam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'[9]ekam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'[9]ekam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'[9]ekam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'[9]ekam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'[9]ekam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327498.26129999995</v>
      </c>
      <c r="E74" s="1604">
        <f>E78+E80+E85+E89+E113+E116+E122</f>
        <v>176555.09399999998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'[9]ekam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'[9]ekam.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'[9]ekam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'[9]ekam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'[9]ekam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'[9]ekam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'[9]ekam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'[9]ekam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'[9]ekam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'[9]ekam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'[9]ekam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'[9]ekam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'[9]ekam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'[9]ekam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'[9]ekam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'[9]ekam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'[9]ekam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'[9]ekam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'[9]ekam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K309" sqref="K309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4" t="s">
        <v>165</v>
      </c>
      <c r="C1" s="2254"/>
      <c r="D1" s="2254"/>
      <c r="E1" s="2254"/>
      <c r="F1" s="2254"/>
      <c r="G1" s="2254"/>
      <c r="H1" s="2254"/>
      <c r="I1" s="2254"/>
      <c r="J1" s="2254"/>
      <c r="K1" s="2254"/>
      <c r="L1" s="2254"/>
      <c r="M1" s="2254"/>
      <c r="N1" s="2254"/>
      <c r="O1" s="2254"/>
      <c r="P1" s="2254"/>
      <c r="Q1" s="2254"/>
      <c r="R1" s="2254"/>
    </row>
    <row r="2" spans="1:22" ht="12" customHeight="1">
      <c r="A2" s="1403"/>
      <c r="B2" s="2255"/>
      <c r="C2" s="2255"/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5"/>
      <c r="O2" s="2255"/>
      <c r="P2" s="2255"/>
      <c r="Q2" s="2255"/>
      <c r="R2" s="2255"/>
    </row>
    <row r="3" spans="1:22" ht="12" customHeight="1">
      <c r="A3" s="2255" t="s">
        <v>1548</v>
      </c>
      <c r="B3" s="2255"/>
      <c r="C3" s="2255"/>
      <c r="D3" s="2255"/>
      <c r="E3" s="2255"/>
      <c r="F3" s="2255"/>
      <c r="G3" s="2255"/>
      <c r="H3" s="2255"/>
      <c r="I3" s="2255"/>
      <c r="J3" s="2255"/>
      <c r="K3" s="2255"/>
      <c r="L3" s="2255"/>
      <c r="M3" s="2255"/>
      <c r="N3" s="2255"/>
      <c r="O3" s="2255"/>
      <c r="P3" s="2255"/>
      <c r="Q3" s="2255"/>
      <c r="R3" s="2255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6" t="s">
        <v>1056</v>
      </c>
      <c r="C5" s="2256"/>
      <c r="D5" s="2256"/>
      <c r="E5" s="2256"/>
      <c r="F5" s="2256"/>
      <c r="G5" s="2256"/>
      <c r="H5" s="2256"/>
      <c r="I5" s="2256"/>
      <c r="J5" s="2256"/>
      <c r="K5" s="2256"/>
      <c r="L5" s="2256"/>
      <c r="M5" s="2256"/>
      <c r="N5" s="2256"/>
      <c r="O5" s="2256"/>
      <c r="P5" s="2256"/>
      <c r="Q5" s="2256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7" t="s">
        <v>168</v>
      </c>
      <c r="O6" s="2257"/>
      <c r="P6" s="2257"/>
      <c r="Q6" s="2257"/>
      <c r="R6" s="2257"/>
    </row>
    <row r="7" spans="1:22" ht="21" customHeight="1">
      <c r="A7" s="2258" t="s">
        <v>169</v>
      </c>
      <c r="B7" s="2260" t="s">
        <v>170</v>
      </c>
      <c r="C7" s="2262" t="s">
        <v>171</v>
      </c>
      <c r="D7" s="2264" t="s">
        <v>172</v>
      </c>
      <c r="E7" s="2266" t="s">
        <v>173</v>
      </c>
      <c r="F7" s="2252" t="s">
        <v>174</v>
      </c>
      <c r="G7" s="2253" t="s">
        <v>175</v>
      </c>
      <c r="H7" s="2253"/>
      <c r="I7" s="2253"/>
      <c r="J7" s="2253"/>
      <c r="K7" s="2253" t="s">
        <v>176</v>
      </c>
      <c r="L7" s="2253"/>
      <c r="M7" s="2253"/>
      <c r="N7" s="2253"/>
      <c r="O7" s="2253" t="s">
        <v>177</v>
      </c>
      <c r="P7" s="2253"/>
      <c r="Q7" s="2253"/>
      <c r="R7" s="2253"/>
    </row>
    <row r="8" spans="1:22" ht="30.75" customHeight="1" thickBot="1">
      <c r="A8" s="2259"/>
      <c r="B8" s="2261"/>
      <c r="C8" s="2263"/>
      <c r="D8" s="2265"/>
      <c r="E8" s="2267"/>
      <c r="F8" s="2252"/>
      <c r="G8" s="2108" t="s">
        <v>178</v>
      </c>
      <c r="H8" s="2108" t="s">
        <v>179</v>
      </c>
      <c r="I8" s="2108" t="s">
        <v>180</v>
      </c>
      <c r="J8" s="2108" t="s">
        <v>181</v>
      </c>
      <c r="K8" s="2108" t="s">
        <v>178</v>
      </c>
      <c r="L8" s="2108" t="s">
        <v>179</v>
      </c>
      <c r="M8" s="2108" t="s">
        <v>180</v>
      </c>
      <c r="N8" s="2108" t="s">
        <v>181</v>
      </c>
      <c r="O8" s="2108" t="s">
        <v>178</v>
      </c>
      <c r="P8" s="2108" t="s">
        <v>179</v>
      </c>
      <c r="Q8" s="2108" t="s">
        <v>180</v>
      </c>
      <c r="R8" s="2108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8">
        <v>13</v>
      </c>
      <c r="P9" s="2108">
        <v>14</v>
      </c>
      <c r="Q9" s="2108">
        <v>15</v>
      </c>
      <c r="R9" s="2108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7"/>
      <c r="G10" s="1427">
        <f>K10+O10-'[9]ekam erams bashx nor'!L140</f>
        <v>989286.34</v>
      </c>
      <c r="H10" s="1427">
        <f>L10+P10-'[9]ekam erams bashx nor'!M140</f>
        <v>1626818.318</v>
      </c>
      <c r="I10" s="1428">
        <f>M10+Q10-'[9]ekam erams bashx nor'!N140</f>
        <v>2141985.2930000001</v>
      </c>
      <c r="J10" s="1428">
        <f>N10+R10-'[9]ekam erams bashx nor'!O140</f>
        <v>2454246.8772999998</v>
      </c>
      <c r="K10" s="1428">
        <f t="shared" ref="K10:R10" si="0">K11+K46+K64+K90+K143+K163+K183+K212+K242+K273+K305</f>
        <v>297385.924</v>
      </c>
      <c r="L10" s="1428">
        <f t="shared" si="0"/>
        <v>622569.97400000005</v>
      </c>
      <c r="M10" s="1428">
        <f t="shared" si="0"/>
        <v>882639.59400000004</v>
      </c>
      <c r="N10" s="1428">
        <f>N11+N46+N64+N90+N143+N163+N183+N212+N242+N273+N305</f>
        <v>1094721.1783</v>
      </c>
      <c r="O10" s="1428">
        <f t="shared" si="0"/>
        <v>741900.41599999997</v>
      </c>
      <c r="P10" s="1428">
        <f t="shared" si="0"/>
        <v>1114248.344</v>
      </c>
      <c r="Q10" s="1428">
        <f t="shared" si="0"/>
        <v>1406345.699</v>
      </c>
      <c r="R10" s="1428">
        <f t="shared" si="0"/>
        <v>1506525.699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226225.61200000002</v>
      </c>
      <c r="I11" s="1438">
        <f t="shared" si="1"/>
        <v>291347.52799999999</v>
      </c>
      <c r="J11" s="1438">
        <f t="shared" si="1"/>
        <v>370667.03029999998</v>
      </c>
      <c r="K11" s="1438">
        <f>K13+K18+K22+K27+K30+K33+K36+K39</f>
        <v>87499.262000000002</v>
      </c>
      <c r="L11" s="1438">
        <f t="shared" ref="L11:R11" si="2">L13+L18+L22+L27+L30+L33+L36+L39</f>
        <v>172327.61200000002</v>
      </c>
      <c r="M11" s="1439">
        <f t="shared" si="2"/>
        <v>237449.52799999999</v>
      </c>
      <c r="N11" s="1438">
        <f>N13+N18+N22+N27+N30+N33+N36+N39</f>
        <v>316769.03029999998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132402</v>
      </c>
      <c r="I13" s="1452">
        <f t="shared" si="1"/>
        <v>182247.606</v>
      </c>
      <c r="J13" s="1452">
        <f t="shared" si="1"/>
        <v>247330.7303</v>
      </c>
      <c r="K13" s="1452">
        <f>K15+K16+K17</f>
        <v>63947.5</v>
      </c>
      <c r="L13" s="1452">
        <f t="shared" ref="L13:R13" si="3">L15+L16+L17</f>
        <v>129402</v>
      </c>
      <c r="M13" s="1452">
        <f t="shared" si="3"/>
        <v>179247.606</v>
      </c>
      <c r="N13" s="1452">
        <f t="shared" si="3"/>
        <v>244330.7303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132402</v>
      </c>
      <c r="I15" s="1428">
        <f t="shared" si="1"/>
        <v>182247.606</v>
      </c>
      <c r="J15" s="1428">
        <f t="shared" si="1"/>
        <v>247330.7303</v>
      </c>
      <c r="K15" s="1446">
        <f>[9]aparat!G32</f>
        <v>63947.5</v>
      </c>
      <c r="L15" s="1446">
        <f>[9]aparat!H32</f>
        <v>129402</v>
      </c>
      <c r="M15" s="1446">
        <f>[9]aparat!I32</f>
        <v>179247.606</v>
      </c>
      <c r="N15" s="1446">
        <f>[9]aparat!J32</f>
        <v>244330.7303</v>
      </c>
      <c r="O15" s="1460">
        <f>[9]aparat!G150</f>
        <v>3000</v>
      </c>
      <c r="P15" s="1460">
        <f>[9]aparat!H150</f>
        <v>3000</v>
      </c>
      <c r="Q15" s="1460">
        <f>[9]aparat!I150</f>
        <v>3000</v>
      </c>
      <c r="R15" s="1460">
        <f>[9]aparat!J150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'[9]zags '!G32+'[9]վեկտոր պլյուս'!G32</f>
        <v>1174.6219999999998</v>
      </c>
      <c r="L26" s="1446">
        <f>'[9]zags '!H32+'[9]վեկտոր պլյուս'!H32</f>
        <v>2338.6220000000003</v>
      </c>
      <c r="M26" s="1446">
        <f>'[9]zags '!I32+'[9]վեկտոր պլյուս'!I32</f>
        <v>3505.1219999999998</v>
      </c>
      <c r="N26" s="1446">
        <f>'[9]zags '!J32+'[9]վեկտոր պլյուս'!J32</f>
        <v>4155</v>
      </c>
      <c r="O26" s="1460">
        <f>'[9]zags '!G151+'[9]վեկտոր պլյուս'!G151</f>
        <v>0</v>
      </c>
      <c r="P26" s="1460">
        <f>'[9]zags '!H151+'[9]վեկտոր պլյուս'!H151</f>
        <v>0</v>
      </c>
      <c r="Q26" s="1460">
        <f>'[9]zags '!I151+'[9]վեկտոր պլյուս'!I151</f>
        <v>0</v>
      </c>
      <c r="R26" s="1460">
        <f>'[9]zags '!J151+'[9]վեկտոր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[9]turq!G32</f>
        <v>22377.14</v>
      </c>
      <c r="L35" s="1446">
        <f>[9]turq!H32</f>
        <v>40586.990000000005</v>
      </c>
      <c r="M35" s="1460">
        <f>[9]turq!I32</f>
        <v>54696.799999999996</v>
      </c>
      <c r="N35" s="1460">
        <f>[9]turq!F32</f>
        <v>68283.299999999988</v>
      </c>
      <c r="O35" s="1460">
        <f>[9]turq!G151</f>
        <v>550</v>
      </c>
      <c r="P35" s="1460">
        <f>[9]turq!H151</f>
        <v>50898</v>
      </c>
      <c r="Q35" s="1460">
        <f>[9]turq!I151</f>
        <v>50898</v>
      </c>
      <c r="R35" s="1460">
        <f>[9]turq!J151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330018.57900000003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313046.57900000003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[9]gjuxatntes!G33</f>
        <v>0</v>
      </c>
      <c r="L98" s="1483">
        <f>[9]gjuxatntes!H33</f>
        <v>312</v>
      </c>
      <c r="M98" s="1482">
        <f>[9]gjuxatntes!I33</f>
        <v>624</v>
      </c>
      <c r="N98" s="1482">
        <f>[9]gjuxatntes!J33</f>
        <v>936</v>
      </c>
      <c r="O98" s="1484">
        <f>[9]gjuxatntes!G152</f>
        <v>0</v>
      </c>
      <c r="P98" s="1484">
        <f>[9]gjuxatntes!H152</f>
        <v>0</v>
      </c>
      <c r="Q98" s="1484">
        <f>[9]gjuxatntes!I152</f>
        <v>0</v>
      </c>
      <c r="R98" s="1484">
        <f>[9]gjuxatntes!J152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[9]gazafikacum!G135</f>
        <v>0</v>
      </c>
      <c r="P105" s="1488">
        <f>[9]gazafikacum!H135</f>
        <v>0</v>
      </c>
      <c r="Q105" s="1488">
        <f>[9]gazafikacum!I135</f>
        <v>0</v>
      </c>
      <c r="R105" s="1488">
        <f>[9]gazafikacum!J135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494577.57900000003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477917.57900000003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494577.57900000003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'[9]chanap transp'!G32</f>
        <v>9258</v>
      </c>
      <c r="L117" s="1446">
        <f>'[9]chanap transp'!H32</f>
        <v>16660</v>
      </c>
      <c r="M117" s="1460">
        <f>'[9]chanap transp'!I32</f>
        <v>25244</v>
      </c>
      <c r="N117" s="1460">
        <f>'[9]chanap transp'!J32</f>
        <v>32090</v>
      </c>
      <c r="O117" s="1456">
        <f>'[9]chanap transp'!G151</f>
        <v>284129.33100000001</v>
      </c>
      <c r="P117" s="1456">
        <f>'[9]chanap transp'!H151</f>
        <v>477917.57900000003</v>
      </c>
      <c r="Q117" s="1456">
        <f>'[9]chanap transp'!I151</f>
        <v>656824.43400000001</v>
      </c>
      <c r="R117" s="1456">
        <f>'[9]chanap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'[9]transp nax'!G150</f>
        <v>0</v>
      </c>
      <c r="P137" s="1445">
        <f>'[9]transp nax'!H150</f>
        <v>0</v>
      </c>
      <c r="Q137" s="1445">
        <f>'[9]transp nax'!I150</f>
        <v>0</v>
      </c>
      <c r="R137" s="1445">
        <f>'[9]transp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'[9]ajl nax'!G32</f>
        <v>0</v>
      </c>
      <c r="L139" s="1446">
        <f>'[9]ajl nax'!H32</f>
        <v>0</v>
      </c>
      <c r="M139" s="1445">
        <f>'[9]ajl nax'!I32</f>
        <v>0</v>
      </c>
      <c r="N139" s="1445">
        <f>'[9]ajl nax'!J32</f>
        <v>0</v>
      </c>
      <c r="O139" s="1445">
        <f>'[9]ajl nax'!G150</f>
        <v>0</v>
      </c>
      <c r="P139" s="1445">
        <f>'[9]ajl nax'!H150</f>
        <v>0</v>
      </c>
      <c r="Q139" s="1445">
        <f>'[9]ajl nax'!I150</f>
        <v>0</v>
      </c>
      <c r="R139" s="1445">
        <f>'[9]ajl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'[9]tntes harab'!G35</f>
        <v>0</v>
      </c>
      <c r="L142" s="1446">
        <f>'[9]tntes harab'!H35</f>
        <v>0</v>
      </c>
      <c r="M142" s="1460">
        <f>'[9]tntes harab'!I35</f>
        <v>0</v>
      </c>
      <c r="N142" s="1460">
        <f>'[9]tntes harab'!J35</f>
        <v>0</v>
      </c>
      <c r="O142" s="1464">
        <f>'[9]tntes harab'!G153</f>
        <v>-75000</v>
      </c>
      <c r="P142" s="1464">
        <f>'[9]tntes harab'!H153</f>
        <v>-164871</v>
      </c>
      <c r="Q142" s="1464">
        <f>'[9]tntes harab'!I153</f>
        <v>-284941</v>
      </c>
      <c r="R142" s="1464">
        <f>'[9]tntes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158939.76199999999</v>
      </c>
      <c r="J143" s="1440">
        <f t="shared" si="36"/>
        <v>180833.1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83439.762000000002</v>
      </c>
      <c r="N143" s="1473">
        <f t="shared" si="38"/>
        <v>105333.1</v>
      </c>
      <c r="O143" s="1473">
        <f t="shared" si="38"/>
        <v>19000</v>
      </c>
      <c r="P143" s="1473">
        <f t="shared" si="38"/>
        <v>19000</v>
      </c>
      <c r="Q143" s="1473">
        <f t="shared" si="38"/>
        <v>75500</v>
      </c>
      <c r="R143" s="1473">
        <f t="shared" si="38"/>
        <v>75500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136093.26199999999</v>
      </c>
      <c r="J145" s="1427">
        <f t="shared" si="36"/>
        <v>157937.1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65500</v>
      </c>
      <c r="R145" s="1460">
        <f t="shared" si="39"/>
        <v>65500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136093.26199999999</v>
      </c>
      <c r="J147" s="1427">
        <f t="shared" si="36"/>
        <v>157937.1</v>
      </c>
      <c r="K147" s="1460">
        <f>[9]axb!G32</f>
        <v>27359.261999999999</v>
      </c>
      <c r="L147" s="1446">
        <f>[9]axb!H32</f>
        <v>48802.561999999998</v>
      </c>
      <c r="M147" s="1460">
        <f>[9]axb!I32</f>
        <v>70593.262000000002</v>
      </c>
      <c r="N147" s="1460">
        <f>[9]axb!J32</f>
        <v>92437.1</v>
      </c>
      <c r="O147" s="1464">
        <f>[9]axb!G151</f>
        <v>9000</v>
      </c>
      <c r="P147" s="1464">
        <f>[9]axb!H151</f>
        <v>9000</v>
      </c>
      <c r="Q147" s="1464">
        <f>[9]axb!I151</f>
        <v>65500</v>
      </c>
      <c r="R147" s="1464">
        <f>[9]axb!J151</f>
        <v>65500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22846.5</v>
      </c>
      <c r="J160" s="1427">
        <f t="shared" si="36"/>
        <v>22896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12846.5</v>
      </c>
      <c r="N160" s="1460">
        <f t="shared" si="44"/>
        <v>12896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22846.5</v>
      </c>
      <c r="J162" s="1427">
        <f t="shared" si="36"/>
        <v>22896</v>
      </c>
      <c r="K162" s="1460">
        <f>'[9]srgaka mig'!G32</f>
        <v>1000</v>
      </c>
      <c r="L162" s="1446">
        <f>'[9]srgaka mig'!H32</f>
        <v>7748.6</v>
      </c>
      <c r="M162" s="1460">
        <f>'[9]srgaka mig'!I32</f>
        <v>12846.5</v>
      </c>
      <c r="N162" s="1460">
        <f>'[9]srgaka mig'!J32</f>
        <v>12896</v>
      </c>
      <c r="O162" s="1464">
        <f>'[9]srgaka mig'!G151</f>
        <v>10000</v>
      </c>
      <c r="P162" s="1464">
        <f>'[9]srgaka mig'!H151</f>
        <v>10000</v>
      </c>
      <c r="Q162" s="1464">
        <f>'[9]srgaka mig'!I151</f>
        <v>10000</v>
      </c>
      <c r="R162" s="1464">
        <f>'[9]srgaka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415971.18</v>
      </c>
      <c r="I163" s="1438">
        <f t="shared" si="36"/>
        <v>548150.98</v>
      </c>
      <c r="J163" s="1438">
        <f t="shared" si="36"/>
        <v>575105.88</v>
      </c>
      <c r="K163" s="1474">
        <f>K165+K168+K171+K174+K177+K180</f>
        <v>16663.2</v>
      </c>
      <c r="L163" s="1474">
        <f t="shared" ref="L163:R163" si="45">L165+L168+L171+L174+L177+L180</f>
        <v>35477.5</v>
      </c>
      <c r="M163" s="1474">
        <f t="shared" si="45"/>
        <v>48294.8</v>
      </c>
      <c r="N163" s="1474">
        <f t="shared" si="45"/>
        <v>60190.7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287896.68</v>
      </c>
      <c r="I165" s="1427">
        <f t="shared" si="36"/>
        <v>296465.98</v>
      </c>
      <c r="J165" s="1427">
        <f t="shared" si="36"/>
        <v>304928.38</v>
      </c>
      <c r="K165" s="1460">
        <f>'[9]bnak shin'!G32</f>
        <v>7816.2</v>
      </c>
      <c r="L165" s="1446">
        <f>'[9]bnak shin'!H32</f>
        <v>16765.5</v>
      </c>
      <c r="M165" s="1460">
        <f>'[9]bnak shin'!I32</f>
        <v>25334.799999999999</v>
      </c>
      <c r="N165" s="1460">
        <f>'[9]bnak shin'!J32</f>
        <v>33797.199999999997</v>
      </c>
      <c r="O165" s="1460">
        <f>'[9]bnak shin'!G150</f>
        <v>152156</v>
      </c>
      <c r="P165" s="1460">
        <f>'[9]bnak shin'!H150</f>
        <v>271131.18</v>
      </c>
      <c r="Q165" s="1460">
        <f>'[9]bnak shin'!I150</f>
        <v>271131.18</v>
      </c>
      <c r="R165" s="1460">
        <f>'[9]bnak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287896.68</v>
      </c>
      <c r="I167" s="1427">
        <f t="shared" si="36"/>
        <v>296465.98</v>
      </c>
      <c r="J167" s="1427">
        <f t="shared" si="36"/>
        <v>304928.38</v>
      </c>
      <c r="K167" s="1460">
        <f>'[9]bnak shin'!G104</f>
        <v>7816.2</v>
      </c>
      <c r="L167" s="1446">
        <f>'[9]bnak shin'!H104</f>
        <v>16765.5</v>
      </c>
      <c r="M167" s="1460">
        <f>'[9]bnak shin'!I104</f>
        <v>25334.799999999999</v>
      </c>
      <c r="N167" s="1464">
        <f>'[9]bnak shin'!J104</f>
        <v>33797.199999999997</v>
      </c>
      <c r="O167" s="1464">
        <f>'[9]bnak shin'!G150</f>
        <v>152156</v>
      </c>
      <c r="P167" s="1464">
        <f>'[9]bnak shin'!H150</f>
        <v>271131.18</v>
      </c>
      <c r="Q167" s="1464">
        <f>'[9]bnak shin'!I150</f>
        <v>271131.18</v>
      </c>
      <c r="R167" s="1464">
        <f>'[9]bnak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[9]jramatakararum!G32</f>
        <v>900</v>
      </c>
      <c r="L173" s="1446">
        <f>[9]jramatakararum!H32</f>
        <v>900</v>
      </c>
      <c r="M173" s="1460">
        <f>[9]jramatakararum!I32</f>
        <v>900</v>
      </c>
      <c r="N173" s="1464">
        <f>[9]jramatakararum!J32</f>
        <v>900</v>
      </c>
      <c r="O173" s="1464">
        <f>[9]jramatakararum!G151</f>
        <v>40000</v>
      </c>
      <c r="P173" s="1464">
        <f>[9]jramatakararum!H151</f>
        <v>109362.5</v>
      </c>
      <c r="Q173" s="1464">
        <f>[9]jramatakararum!I151</f>
        <v>228725</v>
      </c>
      <c r="R173" s="1464">
        <f>[9]jramatakararum!J151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22060</v>
      </c>
      <c r="J174" s="1513">
        <f t="shared" si="36"/>
        <v>25493.5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22060</v>
      </c>
      <c r="N174" s="1514">
        <f t="shared" si="48"/>
        <v>25493.5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22060</v>
      </c>
      <c r="J176" s="1513">
        <f t="shared" si="36"/>
        <v>25493.5</v>
      </c>
      <c r="K176" s="1514">
        <f>[9]lusav!G32</f>
        <v>7947</v>
      </c>
      <c r="L176" s="1514">
        <f>[9]lusav!H32</f>
        <v>17812</v>
      </c>
      <c r="M176" s="1514">
        <f>[9]lusav!I32</f>
        <v>22060</v>
      </c>
      <c r="N176" s="1514">
        <f>[9]lusav!J32</f>
        <v>25493.5</v>
      </c>
      <c r="O176" s="1520">
        <f>[9]lusav!G151</f>
        <v>0</v>
      </c>
      <c r="P176" s="1520">
        <f>[9]lusav!H151</f>
        <v>0</v>
      </c>
      <c r="Q176" s="1520">
        <f>[9]lusav!I151</f>
        <v>0</v>
      </c>
      <c r="R176" s="1520">
        <f>[9]lusav!J151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363306.82899999997</v>
      </c>
      <c r="I212" s="1438">
        <f t="shared" si="56"/>
        <v>444273.03299999994</v>
      </c>
      <c r="J212" s="1438">
        <f t="shared" si="56"/>
        <v>463131.57699999993</v>
      </c>
      <c r="K212" s="1474">
        <f>K214+K217+K226+K231+K236+K239</f>
        <v>18626.099999999999</v>
      </c>
      <c r="L212" s="1474">
        <f t="shared" ref="L212:R212" si="59">L214+L217+L226+L231+L236+L239</f>
        <v>46016.2</v>
      </c>
      <c r="M212" s="1474">
        <f t="shared" si="59"/>
        <v>69584.40400000001</v>
      </c>
      <c r="N212" s="1474">
        <f t="shared" si="59"/>
        <v>88442.948000000004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374688.62899999996</v>
      </c>
      <c r="R212" s="1474">
        <f t="shared" si="59"/>
        <v>374688.62899999996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188304.40299999999</v>
      </c>
      <c r="I214" s="1427">
        <f t="shared" si="56"/>
        <v>191804.40299999999</v>
      </c>
      <c r="J214" s="1427">
        <f t="shared" si="56"/>
        <v>196804.40299999999</v>
      </c>
      <c r="K214" s="1460">
        <f>K216</f>
        <v>1000</v>
      </c>
      <c r="L214" s="1446">
        <f t="shared" ref="L214:R214" si="60">L216</f>
        <v>8000</v>
      </c>
      <c r="M214" s="1460">
        <f t="shared" si="60"/>
        <v>10500</v>
      </c>
      <c r="N214" s="1460">
        <f t="shared" si="60"/>
        <v>15500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181304.40299999999</v>
      </c>
      <c r="R214" s="1460">
        <f t="shared" si="60"/>
        <v>181304.40299999999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188304.40299999999</v>
      </c>
      <c r="I216" s="1427">
        <f t="shared" si="56"/>
        <v>191804.40299999999</v>
      </c>
      <c r="J216" s="1427">
        <f t="shared" si="56"/>
        <v>196804.40299999999</v>
      </c>
      <c r="K216" s="1460">
        <f>'[9]hangst sport'!G32</f>
        <v>1000</v>
      </c>
      <c r="L216" s="1446">
        <f>'[9]hangst sport'!H32</f>
        <v>8000</v>
      </c>
      <c r="M216" s="1460">
        <f>'[9]hangst sport'!I32</f>
        <v>10500</v>
      </c>
      <c r="N216" s="1460">
        <f>'[9]hangst sport'!J32</f>
        <v>15500</v>
      </c>
      <c r="O216" s="1464">
        <f>'[9]hangst sport'!G150</f>
        <v>150559.40299999999</v>
      </c>
      <c r="P216" s="1464">
        <f>'[9]hangst sport'!H150</f>
        <v>180304.40299999999</v>
      </c>
      <c r="Q216" s="1464">
        <f>'[9]hangst sport'!I150</f>
        <v>181304.40299999999</v>
      </c>
      <c r="R216" s="1464">
        <f>'[9]hangst sport'!J150</f>
        <v>181304.40299999999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170717.42599999998</v>
      </c>
      <c r="I217" s="1428">
        <f t="shared" si="56"/>
        <v>246371.13</v>
      </c>
      <c r="J217" s="1428">
        <f t="shared" si="56"/>
        <v>259147.174</v>
      </c>
      <c r="K217" s="1446">
        <f>K219+K220+K221+K222+K223+K224+K225</f>
        <v>15243.6</v>
      </c>
      <c r="L217" s="1446">
        <f t="shared" ref="L217:R217" si="61">L219+L220+L221+L222+L223+L224+L225</f>
        <v>33731.199999999997</v>
      </c>
      <c r="M217" s="1446">
        <f t="shared" si="61"/>
        <v>52986.904000000002</v>
      </c>
      <c r="N217" s="1446">
        <f t="shared" si="61"/>
        <v>65762.948000000004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'[9]kentr. grad'!G33</f>
        <v>5469</v>
      </c>
      <c r="L219" s="1446">
        <f>'[9]kentr. grad'!H33</f>
        <v>10091</v>
      </c>
      <c r="M219" s="1460">
        <f>'[9]kentr. grad'!I33</f>
        <v>14363</v>
      </c>
      <c r="N219" s="1460">
        <f>'[9]kentr. grad'!J33</f>
        <v>19035</v>
      </c>
      <c r="O219" s="1464">
        <f>'[9]kentr. grad'!G151</f>
        <v>1299.52</v>
      </c>
      <c r="P219" s="1464">
        <f>'[9]kentr. grad'!H151</f>
        <v>1299.52</v>
      </c>
      <c r="Q219" s="1464">
        <f>'[9]kentr. grad'!I151</f>
        <v>1299.52</v>
      </c>
      <c r="R219" s="1464">
        <f>'[9]kentr.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'[9]mshak palat'!G32</f>
        <v>8574.6</v>
      </c>
      <c r="L221" s="1446">
        <f>'[9]mshak palat'!H32</f>
        <v>16390.2</v>
      </c>
      <c r="M221" s="1446">
        <f>'[9]mshak palat'!I32+'[9]mshak palat (2)'!I32</f>
        <v>22759.8</v>
      </c>
      <c r="N221" s="1446">
        <f>'[9]mshak palat'!J32+'[9]mshak palat (2)'!J32</f>
        <v>30139.4</v>
      </c>
      <c r="O221" s="1446">
        <f>'[9]mshak palat'!G150</f>
        <v>135686.70600000001</v>
      </c>
      <c r="P221" s="1446">
        <f>'[9]mshak palat'!H150</f>
        <v>135686.70600000001</v>
      </c>
      <c r="Q221" s="1446">
        <f>'[9]mshak palat'!I150</f>
        <v>192084.70600000001</v>
      </c>
      <c r="R221" s="1446">
        <f>'[9]mshak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7250</v>
      </c>
      <c r="I222" s="1427">
        <f t="shared" si="56"/>
        <v>15864.103999999999</v>
      </c>
      <c r="J222" s="1427">
        <f t="shared" si="56"/>
        <v>16588.547999999999</v>
      </c>
      <c r="K222" s="1460">
        <f>'[9]mshak kazm'!G32</f>
        <v>1200</v>
      </c>
      <c r="L222" s="1446">
        <f>'[9]mshak kazm'!H32</f>
        <v>7250</v>
      </c>
      <c r="M222" s="1460">
        <f>'[9]mshak kazm'!I32</f>
        <v>15864.103999999999</v>
      </c>
      <c r="N222" s="1460">
        <f>'[9]mshak kazm'!J32</f>
        <v>16588.547999999999</v>
      </c>
      <c r="O222" s="1460">
        <f>'[9]mshak kazm'!G150</f>
        <v>0</v>
      </c>
      <c r="P222" s="1460">
        <f>'[9]mshak kazm'!H150</f>
        <v>0</v>
      </c>
      <c r="Q222" s="1460">
        <f>'[9]mshak kazm'!I150</f>
        <v>0</v>
      </c>
      <c r="R222" s="1460">
        <f>'[9]mshak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2910</v>
      </c>
      <c r="I226" s="1427">
        <f t="shared" si="56"/>
        <v>4285</v>
      </c>
      <c r="J226" s="1427">
        <f t="shared" si="56"/>
        <v>4930</v>
      </c>
      <c r="K226" s="1460">
        <f>K228+K230</f>
        <v>1645</v>
      </c>
      <c r="L226" s="1446">
        <f t="shared" ref="L226:R226" si="62">L228+L230</f>
        <v>2910</v>
      </c>
      <c r="M226" s="1460">
        <f t="shared" si="62"/>
        <v>4285</v>
      </c>
      <c r="N226" s="1460">
        <f t="shared" si="62"/>
        <v>4930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920</v>
      </c>
      <c r="I228" s="1427">
        <f t="shared" si="56"/>
        <v>1500</v>
      </c>
      <c r="J228" s="1427">
        <f t="shared" si="56"/>
        <v>1500</v>
      </c>
      <c r="K228" s="1460">
        <f>[9]herutahax!G32</f>
        <v>650</v>
      </c>
      <c r="L228" s="1446">
        <f>[9]herutahax!H32</f>
        <v>920</v>
      </c>
      <c r="M228" s="1460">
        <f>[9]herutahax!I32</f>
        <v>1500</v>
      </c>
      <c r="N228" s="1460">
        <f>[9]herutahax!J32</f>
        <v>1500</v>
      </c>
      <c r="O228" s="1464">
        <f>[9]herutahax!G150</f>
        <v>0</v>
      </c>
      <c r="P228" s="1464">
        <f>[9]herutahax!H150</f>
        <v>0</v>
      </c>
      <c r="Q228" s="1464">
        <f>[9]herutahax!I150</f>
        <v>0</v>
      </c>
      <c r="R228" s="1464">
        <f>[9]herutahax!J150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[9]texekat!G32</f>
        <v>995</v>
      </c>
      <c r="L230" s="1446">
        <f>[9]texekat!H32</f>
        <v>1990</v>
      </c>
      <c r="M230" s="1460">
        <f>[9]texekat!I32</f>
        <v>2785</v>
      </c>
      <c r="N230" s="1460">
        <f>[9]texekat!J32</f>
        <v>3430</v>
      </c>
      <c r="O230" s="1460">
        <f>[9]texekat!G150</f>
        <v>0</v>
      </c>
      <c r="P230" s="1460">
        <f>[9]texekat!H150</f>
        <v>0</v>
      </c>
      <c r="Q230" s="1460">
        <f>[9]texekat!I150</f>
        <v>0</v>
      </c>
      <c r="R230" s="1460">
        <f>[9]texekat!J150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'[9]qax. kusakc.'!G32</f>
        <v>500</v>
      </c>
      <c r="L234" s="1446">
        <f>'[9]qax. kusakc.'!H32</f>
        <v>900</v>
      </c>
      <c r="M234" s="1460">
        <f>'[9]qax. kusakc.'!I32</f>
        <v>1100</v>
      </c>
      <c r="N234" s="1460">
        <f>'[9]qax.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[9]kronakan!G133</f>
        <v>237.5</v>
      </c>
      <c r="L235" s="1446">
        <f>[9]kronakan!H133</f>
        <v>475</v>
      </c>
      <c r="M235" s="1460">
        <f>[9]kronakan!I133</f>
        <v>712.5</v>
      </c>
      <c r="N235" s="1460">
        <f>[9]kronakan!J133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209694.95600000001</v>
      </c>
      <c r="I242" s="1438">
        <f t="shared" si="56"/>
        <v>294297.55600000004</v>
      </c>
      <c r="J242" s="1438">
        <f t="shared" si="56"/>
        <v>366358.85599999997</v>
      </c>
      <c r="K242" s="1474">
        <f>K244+K248+K252+K256+K260+K264+K270</f>
        <v>85380.1</v>
      </c>
      <c r="L242" s="1474">
        <f t="shared" ref="L242:R242" si="66">L244+L248+L252+L256+L260+L264+L270</f>
        <v>179175.5</v>
      </c>
      <c r="M242" s="1474">
        <f t="shared" si="66"/>
        <v>263778.10000000003</v>
      </c>
      <c r="N242" s="1474">
        <f t="shared" si="66"/>
        <v>335659.39999999997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142167.75599999999</v>
      </c>
      <c r="I244" s="1428">
        <f t="shared" si="56"/>
        <v>198364.75600000002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111648.29999999999</v>
      </c>
      <c r="M244" s="1446">
        <f t="shared" si="67"/>
        <v>167845.30000000002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142167.75599999999</v>
      </c>
      <c r="I246" s="1513">
        <f t="shared" si="56"/>
        <v>198364.75600000002</v>
      </c>
      <c r="J246" s="1513">
        <f t="shared" si="56"/>
        <v>248182.45599999998</v>
      </c>
      <c r="K246" s="1514">
        <f>'[9]yndameny mankap.'!G32</f>
        <v>56267.5</v>
      </c>
      <c r="L246" s="1514">
        <f>'[9]yndameny mankap.'!H32</f>
        <v>111648.29999999999</v>
      </c>
      <c r="M246" s="1514">
        <f>'[9]yndameny mankap.'!I32</f>
        <v>167845.30000000002</v>
      </c>
      <c r="N246" s="1514">
        <f>'[9]yndameny mankap.'!J32</f>
        <v>217662.99999999997</v>
      </c>
      <c r="O246" s="1523">
        <f>'[9]yndameny mankap.'!G150</f>
        <v>30519.455999999998</v>
      </c>
      <c r="P246" s="1523">
        <f>'[9]yndameny mankap.'!H150</f>
        <v>30519.455999999998</v>
      </c>
      <c r="Q246" s="1523">
        <f>'[9]yndameny mankap.'!I150</f>
        <v>30519.455999999998</v>
      </c>
      <c r="R246" s="1523">
        <f>'[9]yndameny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'[9]himn,krt'!G32</f>
        <v>0</v>
      </c>
      <c r="L250" s="1446">
        <f>'[9]himn,krt'!H32</f>
        <v>0</v>
      </c>
      <c r="M250" s="1446">
        <f>'[9]himn,krt'!H32</f>
        <v>0</v>
      </c>
      <c r="N250" s="1456">
        <f>'[9]himn,krt'!J32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'[9]barcraguyn krt.'!G32</f>
        <v>0</v>
      </c>
      <c r="L258" s="1446">
        <f>'[9]barcraguyn krt.'!H32</f>
        <v>0</v>
      </c>
      <c r="M258" s="1446">
        <f>'[9]barcraguyn krt.'!I32</f>
        <v>0</v>
      </c>
      <c r="N258" s="1456">
        <f>'[9]barcraguyn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118176.4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117996.4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118176.4</v>
      </c>
      <c r="K262" s="1514">
        <f>'[9]yndam arvest erash'!G32</f>
        <v>29112.6</v>
      </c>
      <c r="L262" s="1514">
        <f>'[9]yndam arvest erash'!H32</f>
        <v>67527.199999999997</v>
      </c>
      <c r="M262" s="1514">
        <f>'[9]yndam arvest erash'!I32</f>
        <v>95932.800000000003</v>
      </c>
      <c r="N262" s="1514">
        <f>'[9]yndam arvest erash'!J32</f>
        <v>117996.4</v>
      </c>
      <c r="O262" s="249">
        <v>0</v>
      </c>
      <c r="P262" s="249">
        <v>0</v>
      </c>
      <c r="Q262" s="249">
        <v>0</v>
      </c>
      <c r="R262" s="249">
        <f>'[9]yndam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'[9]soc ogn'!G32+'[9]nvir. b`h'!G133</f>
        <v>1600</v>
      </c>
      <c r="L296" s="1446">
        <f>'[9]soc ogn'!H32+'[9]nvir. b`h'!H133</f>
        <v>3050</v>
      </c>
      <c r="M296" s="1460">
        <f>'[9]soc ogn'!I32+'[9]nvir. b`h'!I32</f>
        <v>4225</v>
      </c>
      <c r="N296" s="1460">
        <f>'[9]soc ogn'!J32+'[9]nvir. b`h'!F32</f>
        <v>5300</v>
      </c>
      <c r="O296" s="1464">
        <f>'[9]soc ogn'!G150</f>
        <v>0</v>
      </c>
      <c r="P296" s="1464">
        <f>'[9]soc ogn'!H150</f>
        <v>0</v>
      </c>
      <c r="Q296" s="1464">
        <f>'[9]soc ogn'!I150</f>
        <v>0</v>
      </c>
      <c r="R296" s="1464">
        <f>'[9]soc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113000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113000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113000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113000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113000</v>
      </c>
      <c r="I309" s="1427">
        <f>M309+Q309</f>
        <v>150000</v>
      </c>
      <c r="J309" s="1427">
        <f>N309+R309</f>
        <v>150000</v>
      </c>
      <c r="K309" s="1460">
        <f>'[9]pah fond '!G32+'[9]ekam erams bashx nor'!L140</f>
        <v>50000</v>
      </c>
      <c r="L309" s="1446">
        <f>'[9]pah fond '!H32+'[9]ekam erams bashx nor'!M140</f>
        <v>113000</v>
      </c>
      <c r="M309" s="1460">
        <f>'[9]pah fond '!I32+'[9]ekam erams bashx nor'!N140</f>
        <v>150000</v>
      </c>
      <c r="N309" s="1460">
        <f>'[9]pah fond '!J32+'[9]ekam erams bashx nor'!O140</f>
        <v>150000</v>
      </c>
      <c r="O309" s="1464"/>
      <c r="P309" s="1464">
        <f>'[9]pah fond '!H150</f>
        <v>0</v>
      </c>
      <c r="Q309" s="1464">
        <f>'[9]pah fond '!I150</f>
        <v>0</v>
      </c>
      <c r="R309" s="1464">
        <f>'[9]pah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Y8" sqref="Y8:Y9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68" t="s">
        <v>0</v>
      </c>
      <c r="B1" s="2268"/>
      <c r="C1" s="2268"/>
      <c r="D1" s="2268"/>
      <c r="E1" s="2268"/>
      <c r="F1" s="2268"/>
      <c r="G1" s="2268"/>
      <c r="H1" s="2268"/>
      <c r="I1" s="2268"/>
      <c r="J1" s="2268"/>
      <c r="K1" s="2268"/>
      <c r="L1" s="2268"/>
      <c r="M1" s="2268"/>
      <c r="N1" s="2268"/>
      <c r="O1" s="2268"/>
    </row>
    <row r="2" spans="1:25" s="1326" customFormat="1" ht="15" customHeight="1">
      <c r="A2" s="2269" t="s">
        <v>1546</v>
      </c>
      <c r="B2" s="2269"/>
      <c r="C2" s="2269"/>
      <c r="D2" s="2269"/>
      <c r="E2" s="2269"/>
      <c r="F2" s="2269"/>
      <c r="G2" s="2269"/>
      <c r="H2" s="2269"/>
      <c r="I2" s="2269"/>
      <c r="J2" s="2269"/>
      <c r="K2" s="2269"/>
      <c r="L2" s="2269"/>
      <c r="M2" s="2269"/>
      <c r="N2" s="2269"/>
      <c r="O2" s="2269"/>
    </row>
    <row r="3" spans="1:25" s="1326" customFormat="1" ht="18" customHeight="1">
      <c r="A3" s="2270" t="s">
        <v>1054</v>
      </c>
      <c r="B3" s="2270"/>
      <c r="C3" s="2270"/>
      <c r="D3" s="2270"/>
      <c r="E3" s="2270"/>
      <c r="F3" s="2270"/>
      <c r="G3" s="2270"/>
      <c r="H3" s="2270"/>
      <c r="I3" s="2270"/>
      <c r="J3" s="2270"/>
      <c r="K3" s="2270"/>
      <c r="L3" s="2270"/>
      <c r="M3" s="2270"/>
      <c r="N3" s="2270"/>
      <c r="O3" s="2270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71" t="s">
        <v>3</v>
      </c>
      <c r="B5" s="2272" t="s">
        <v>4</v>
      </c>
      <c r="C5" s="2272" t="s">
        <v>5</v>
      </c>
      <c r="D5" s="2273" t="s">
        <v>6</v>
      </c>
      <c r="E5" s="2273"/>
      <c r="F5" s="2273"/>
      <c r="G5" s="2273"/>
      <c r="H5" s="2273" t="s">
        <v>7</v>
      </c>
      <c r="I5" s="2273"/>
      <c r="J5" s="2273"/>
      <c r="K5" s="2274"/>
      <c r="L5" s="2273" t="s">
        <v>8</v>
      </c>
      <c r="M5" s="2273"/>
      <c r="N5" s="2273"/>
      <c r="O5" s="2273"/>
      <c r="P5" s="1333"/>
    </row>
    <row r="6" spans="1:25">
      <c r="A6" s="2271"/>
      <c r="B6" s="2272"/>
      <c r="C6" s="2272"/>
      <c r="D6" s="2110" t="s">
        <v>9</v>
      </c>
      <c r="E6" s="2110" t="s">
        <v>10</v>
      </c>
      <c r="F6" s="2110" t="s">
        <v>11</v>
      </c>
      <c r="G6" s="2110" t="s">
        <v>12</v>
      </c>
      <c r="H6" s="2110" t="s">
        <v>9</v>
      </c>
      <c r="I6" s="2110" t="s">
        <v>10</v>
      </c>
      <c r="J6" s="2110" t="s">
        <v>11</v>
      </c>
      <c r="K6" s="2111" t="s">
        <v>12</v>
      </c>
      <c r="L6" s="2110" t="s">
        <v>9</v>
      </c>
      <c r="M6" s="2110" t="s">
        <v>10</v>
      </c>
      <c r="N6" s="2110" t="s">
        <v>11</v>
      </c>
      <c r="O6" s="2110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2109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1553738.55</v>
      </c>
      <c r="F8" s="21">
        <f>F9+F66++F85</f>
        <v>2105905.5249999999</v>
      </c>
      <c r="G8" s="22">
        <f>G9+G66+G85-G140</f>
        <v>2271167.1092999997</v>
      </c>
      <c r="H8" s="21">
        <f>H9+H66+H85</f>
        <v>291976.59370000003</v>
      </c>
      <c r="I8" s="23">
        <f>I9+I66+I85</f>
        <v>617160.64370000002</v>
      </c>
      <c r="J8" s="23">
        <f>J9+J66+J85</f>
        <v>877230.26370000001</v>
      </c>
      <c r="K8" s="78">
        <f>K9+K66+K85</f>
        <v>1089311.848</v>
      </c>
      <c r="L8" s="25">
        <f>L66+L85</f>
        <v>564229.97830000008</v>
      </c>
      <c r="M8" s="26">
        <f>M66+M85</f>
        <v>936577.90629999992</v>
      </c>
      <c r="N8" s="26">
        <f>N66+N85</f>
        <v>1228675.2612999999</v>
      </c>
      <c r="O8" s="27">
        <f>O82+O85+O73</f>
        <v>1328855.2612999999</v>
      </c>
      <c r="P8" s="1343"/>
      <c r="Q8" s="1336"/>
      <c r="R8" s="1336"/>
      <c r="S8" s="1336"/>
      <c r="T8" s="1336"/>
      <c r="U8" s="1336"/>
      <c r="V8" s="1336"/>
      <c r="W8" s="1336"/>
      <c r="Y8" s="1344"/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142125.54070000001</v>
      </c>
      <c r="F9" s="21">
        <f t="shared" si="0"/>
        <v>167449.47999999998</v>
      </c>
      <c r="G9" s="21">
        <f t="shared" si="0"/>
        <v>180792.454</v>
      </c>
      <c r="H9" s="29">
        <f t="shared" si="0"/>
        <v>71974.005000000005</v>
      </c>
      <c r="I9" s="29">
        <f t="shared" si="0"/>
        <v>142125.54070000001</v>
      </c>
      <c r="J9" s="21">
        <f t="shared" si="0"/>
        <v>167449.47999999998</v>
      </c>
      <c r="K9" s="78">
        <f t="shared" si="0"/>
        <v>180792.454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  <c r="Y9" s="1369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47801.34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47801.34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44801.34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44801.34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6749.6260000000002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6700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1700</v>
      </c>
      <c r="S15" s="1345">
        <f t="shared" si="4"/>
        <v>2074.4359999999997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566.66666666666663</v>
      </c>
      <c r="W15" s="1345">
        <f t="shared" si="5"/>
        <v>691.47866666666653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85906.736000000019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85906.736000000019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85906.736000000019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85906.736000000019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82279.436000000016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25540.83600000001</v>
      </c>
      <c r="R27" s="1345">
        <f t="shared" si="10"/>
        <v>16344.003999999986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8513.6120000000028</v>
      </c>
      <c r="V27" s="1345">
        <f t="shared" si="11"/>
        <v>5448.0013333333291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2114">
        <v>55387.3</v>
      </c>
      <c r="I28" s="1353">
        <v>78726.936000000002</v>
      </c>
      <c r="J28" s="1346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23339.635999999999</v>
      </c>
      <c r="R28" s="1345">
        <f t="shared" si="10"/>
        <v>15349.103999999992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7779.8786666666665</v>
      </c>
      <c r="V28" s="1345">
        <f t="shared" si="11"/>
        <v>5116.3679999999977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7525.4</v>
      </c>
      <c r="F37" s="25">
        <f t="shared" si="12"/>
        <v>9440</v>
      </c>
      <c r="G37" s="25">
        <f t="shared" si="12"/>
        <v>11775</v>
      </c>
      <c r="H37" s="25">
        <f>SUM(H38:H56)</f>
        <v>3492.5</v>
      </c>
      <c r="I37" s="25">
        <f>SUM(I38:I56)</f>
        <v>7525.4</v>
      </c>
      <c r="J37" s="25">
        <f>SUM(J38:J56)</f>
        <v>9440</v>
      </c>
      <c r="K37" s="74">
        <f>SUM(K38:K56)</f>
        <v>11775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90.7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74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250</v>
      </c>
      <c r="F45" s="21">
        <f t="shared" si="16"/>
        <v>500</v>
      </c>
      <c r="G45" s="21">
        <f t="shared" si="16"/>
        <v>500</v>
      </c>
      <c r="H45" s="21">
        <v>0</v>
      </c>
      <c r="I45" s="21">
        <v>250</v>
      </c>
      <c r="J45" s="21">
        <v>500</v>
      </c>
      <c r="K45" s="78">
        <v>500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250</v>
      </c>
      <c r="R45" s="1345">
        <f t="shared" si="17"/>
        <v>250</v>
      </c>
      <c r="S45" s="1345">
        <f t="shared" si="17"/>
        <v>0</v>
      </c>
      <c r="T45" s="1345">
        <f t="shared" si="18"/>
        <v>0</v>
      </c>
      <c r="U45" s="1345">
        <f t="shared" si="18"/>
        <v>83.333333333333329</v>
      </c>
      <c r="V45" s="1345">
        <f t="shared" si="18"/>
        <v>83.333333333333329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700</v>
      </c>
      <c r="G47" s="29">
        <f>K47</f>
        <v>700</v>
      </c>
      <c r="H47" s="1346">
        <v>250</v>
      </c>
      <c r="I47" s="1346">
        <v>500</v>
      </c>
      <c r="J47" s="1346">
        <v>700</v>
      </c>
      <c r="K47" s="1347">
        <v>700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200</v>
      </c>
      <c r="S47" s="1345">
        <f>K47-J47</f>
        <v>0</v>
      </c>
      <c r="T47" s="1345">
        <f>P47/3</f>
        <v>83.333333333333329</v>
      </c>
      <c r="U47" s="1345">
        <f>Q47/3</f>
        <v>83.333333333333329</v>
      </c>
      <c r="V47" s="1345">
        <f>R47/3</f>
        <v>66.666666666666671</v>
      </c>
      <c r="W47" s="1345">
        <f>S47/3</f>
        <v>0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69.75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2115" t="s">
        <v>1547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335762.86729999998</v>
      </c>
      <c r="F85" s="29">
        <f>F86+F88+F90+F95+F99+F129+F132+F135+F138</f>
        <v>458571.326</v>
      </c>
      <c r="G85" s="29">
        <f>G86+G88+G90+G95+G99+G129+G132+G135+G138</f>
        <v>474498.26130000001</v>
      </c>
      <c r="H85" s="29">
        <f>H88+H90+H95+H99+H129+H132+H138</f>
        <v>37011.513699999996</v>
      </c>
      <c r="I85" s="29">
        <f>I88+I90+I95+I99+I129+I132+I138</f>
        <v>109052.95299999999</v>
      </c>
      <c r="J85" s="29">
        <f>J88+J90+J95+J99+J129+J132+J138</f>
        <v>160808.1587</v>
      </c>
      <c r="K85" s="78">
        <f>K88+K90+K95+K99+K129+K132+K138</f>
        <v>176555.09399999998</v>
      </c>
      <c r="L85" s="25">
        <f>L86+L135+L138</f>
        <v>124245.6153</v>
      </c>
      <c r="M85" s="25">
        <f>M86+M135+M138</f>
        <v>226709.9143</v>
      </c>
      <c r="N85" s="25">
        <f>N86+N135+N138</f>
        <v>297763.16729999997</v>
      </c>
      <c r="O85" s="46">
        <f>O86+O135+O138</f>
        <v>297943.16729999997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6999.5</v>
      </c>
      <c r="F95" s="29">
        <f t="shared" si="29"/>
        <v>12499.25</v>
      </c>
      <c r="G95" s="29">
        <f t="shared" si="29"/>
        <v>15930.444</v>
      </c>
      <c r="H95" s="29">
        <f>H96+H97+H98</f>
        <v>999.75</v>
      </c>
      <c r="I95" s="29">
        <f t="shared" si="29"/>
        <v>6999.5</v>
      </c>
      <c r="J95" s="29">
        <f t="shared" si="29"/>
        <v>12499.25</v>
      </c>
      <c r="K95" s="78">
        <f t="shared" si="29"/>
        <v>15930.444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6000</v>
      </c>
      <c r="F98" s="29">
        <f t="shared" si="30"/>
        <v>11000</v>
      </c>
      <c r="G98" s="29">
        <f t="shared" si="30"/>
        <v>13931.444</v>
      </c>
      <c r="H98" s="1346">
        <v>500</v>
      </c>
      <c r="I98" s="1346">
        <v>6000</v>
      </c>
      <c r="J98" s="1346">
        <v>11000</v>
      </c>
      <c r="K98" s="1347">
        <v>13931.444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5500</v>
      </c>
      <c r="R98" s="1345">
        <f t="shared" si="31"/>
        <v>5000</v>
      </c>
      <c r="S98" s="1345">
        <f t="shared" si="31"/>
        <v>2931.4439999999995</v>
      </c>
      <c r="T98" s="1345">
        <f t="shared" si="32"/>
        <v>166.66666666666666</v>
      </c>
      <c r="U98" s="1345">
        <f t="shared" si="32"/>
        <v>1833.3333333333333</v>
      </c>
      <c r="V98" s="1345">
        <f t="shared" si="32"/>
        <v>1666.6666666666667</v>
      </c>
      <c r="W98" s="1345">
        <f t="shared" si="32"/>
        <v>977.1479999999998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58325</v>
      </c>
      <c r="F99" s="29">
        <f t="shared" si="33"/>
        <v>73512.5</v>
      </c>
      <c r="G99" s="29">
        <f t="shared" si="33"/>
        <v>81095</v>
      </c>
      <c r="H99" s="29">
        <f t="shared" si="33"/>
        <v>21352.169699999999</v>
      </c>
      <c r="I99" s="29">
        <f t="shared" si="33"/>
        <v>58325</v>
      </c>
      <c r="J99" s="29">
        <f t="shared" si="33"/>
        <v>73512.5</v>
      </c>
      <c r="K99" s="84">
        <f t="shared" si="33"/>
        <v>81095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56125</v>
      </c>
      <c r="F100" s="29">
        <f t="shared" si="34"/>
        <v>70912.5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56125</v>
      </c>
      <c r="J100" s="29">
        <f t="shared" si="34"/>
        <v>70912.5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28500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28500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19890.330300000001</v>
      </c>
      <c r="R107" s="1345">
        <f>J107-I107</f>
        <v>10750</v>
      </c>
      <c r="S107" s="1345">
        <f>K107-J107</f>
        <v>1750</v>
      </c>
      <c r="T107" s="1345">
        <f>P107/3</f>
        <v>2869.8899000000001</v>
      </c>
      <c r="U107" s="1345">
        <f>Q107/3</f>
        <v>6630.1101000000008</v>
      </c>
      <c r="V107" s="1345">
        <f>R107/3</f>
        <v>3583.3333333333335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5000</v>
      </c>
      <c r="G112" s="29">
        <f>K112</f>
        <v>6500</v>
      </c>
      <c r="H112" s="29">
        <v>1625</v>
      </c>
      <c r="I112" s="29">
        <v>3250</v>
      </c>
      <c r="J112" s="29">
        <v>5000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1750</v>
      </c>
      <c r="S112" s="1345">
        <f t="shared" si="35"/>
        <v>1500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583.33333333333337</v>
      </c>
      <c r="W112" s="1345">
        <f>S112/3</f>
        <v>500</v>
      </c>
    </row>
    <row r="113" spans="1:25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  <c r="Y113" s="1332">
        <v>45348.548000000003</v>
      </c>
    </row>
    <row r="114" spans="1:25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5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5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5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5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5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5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5" ht="78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5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5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5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5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5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5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2200</v>
      </c>
      <c r="F127" s="29">
        <f t="shared" si="38"/>
        <v>2600</v>
      </c>
      <c r="G127" s="29">
        <f t="shared" si="38"/>
        <v>3000</v>
      </c>
      <c r="H127" s="1346">
        <v>2000</v>
      </c>
      <c r="I127" s="1346">
        <v>2200</v>
      </c>
      <c r="J127" s="1346">
        <v>2600</v>
      </c>
      <c r="K127" s="1347">
        <v>3000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200</v>
      </c>
      <c r="R127" s="1345">
        <f>J127-I127</f>
        <v>400</v>
      </c>
      <c r="S127" s="1345">
        <f>K127-J127</f>
        <v>400</v>
      </c>
      <c r="T127" s="1345">
        <f>P127/3</f>
        <v>666.66666666666663</v>
      </c>
      <c r="U127" s="1345">
        <f>Q127/3</f>
        <v>66.666666666666671</v>
      </c>
      <c r="V127" s="1345">
        <f>R127/3</f>
        <v>133.33333333333334</v>
      </c>
      <c r="W127" s="1345">
        <f>S127/3</f>
        <v>133.33333333333334</v>
      </c>
    </row>
    <row r="128" spans="1:25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116709.9143</v>
      </c>
      <c r="F135" s="21">
        <f>F136+F137</f>
        <v>150763.1673</v>
      </c>
      <c r="G135" s="21">
        <f>G136+G137</f>
        <v>150943.1673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116709.9143</v>
      </c>
      <c r="N135" s="26">
        <f>N136+N137</f>
        <v>150763.1673</v>
      </c>
      <c r="O135" s="27">
        <f>O136+O137</f>
        <v>150943.1673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53709.914299999997</v>
      </c>
      <c r="F137" s="21">
        <f t="shared" si="40"/>
        <v>87763.167300000001</v>
      </c>
      <c r="G137" s="21">
        <f t="shared" si="40"/>
        <v>87943.167300000001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53709.914299999997</v>
      </c>
      <c r="N137" s="88">
        <v>87763.167300000001</v>
      </c>
      <c r="O137" s="88">
        <v>87943.167300000001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134999.821</v>
      </c>
      <c r="F138" s="29">
        <f>F139+F140+F141</f>
        <v>201029.27100000001</v>
      </c>
      <c r="G138" s="29">
        <f>G139+G140+G141</f>
        <v>203006.88199999998</v>
      </c>
      <c r="H138" s="29">
        <f>H141</f>
        <v>8502.0939999999991</v>
      </c>
      <c r="I138" s="29">
        <f>I141</f>
        <v>24999.821</v>
      </c>
      <c r="J138" s="29">
        <f>J141</f>
        <v>54029.271000000001</v>
      </c>
      <c r="K138" s="78">
        <f>K141</f>
        <v>56006.881999999998</v>
      </c>
      <c r="L138" s="25">
        <f>L139+L140+L141</f>
        <v>50000</v>
      </c>
      <c r="M138" s="25">
        <f>M139+M140+M141</f>
        <v>110000</v>
      </c>
      <c r="N138" s="25">
        <f>N139+N140+N141</f>
        <v>147000</v>
      </c>
      <c r="O138" s="46">
        <f>O139+O140+O141</f>
        <v>147000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110000</v>
      </c>
      <c r="F140" s="29">
        <f>N140</f>
        <v>147000</v>
      </c>
      <c r="G140" s="29">
        <f>O140</f>
        <v>147000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110000</v>
      </c>
      <c r="N140" s="29">
        <v>147000</v>
      </c>
      <c r="O140" s="1368">
        <v>147000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24999.821</v>
      </c>
      <c r="F141" s="29">
        <f>J141</f>
        <v>54029.271000000001</v>
      </c>
      <c r="G141" s="29">
        <f>K141</f>
        <v>56006.881999999998</v>
      </c>
      <c r="H141" s="1346">
        <v>8502.0939999999991</v>
      </c>
      <c r="I141" s="1346">
        <v>24999.821</v>
      </c>
      <c r="J141" s="1346">
        <v>54029.271000000001</v>
      </c>
      <c r="K141" s="1347">
        <f>16689.778+39317.104</f>
        <v>56006.881999999998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16497.726999999999</v>
      </c>
      <c r="R141" s="1345">
        <f>J141-I141</f>
        <v>29029.45</v>
      </c>
      <c r="S141" s="1345">
        <f>K141-J141</f>
        <v>1977.6109999999971</v>
      </c>
      <c r="T141" s="1345">
        <f>P141/3</f>
        <v>2834.0313333333329</v>
      </c>
      <c r="U141" s="1345">
        <f>Q141/3</f>
        <v>5499.2423333333327</v>
      </c>
      <c r="V141" s="1345">
        <f>R141/3</f>
        <v>9676.4833333333336</v>
      </c>
      <c r="W141" s="1345">
        <f>S141/3</f>
        <v>659.20366666666575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'[9]hatvac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'[9]hatvac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1626818.318</v>
      </c>
      <c r="F143" s="1373">
        <f>F8+F142-F140</f>
        <v>2141985.2930000001</v>
      </c>
      <c r="G143" s="1373">
        <f t="shared" si="41"/>
        <v>2454246.8772999998</v>
      </c>
      <c r="H143" s="1373">
        <f>H8+H142</f>
        <v>297385.924</v>
      </c>
      <c r="I143" s="1373">
        <f t="shared" si="41"/>
        <v>622569.97400000005</v>
      </c>
      <c r="J143" s="1373">
        <f t="shared" si="41"/>
        <v>882639.59400000004</v>
      </c>
      <c r="K143" s="1374">
        <f t="shared" si="41"/>
        <v>1094721.1783</v>
      </c>
      <c r="L143" s="1375">
        <f>L8+L142</f>
        <v>741900.41600000008</v>
      </c>
      <c r="M143" s="1375">
        <f>M8+M142</f>
        <v>1114248.344</v>
      </c>
      <c r="N143" s="1375">
        <f>N8+N142</f>
        <v>1406345.699</v>
      </c>
      <c r="O143" s="1375">
        <f>O8+O142</f>
        <v>1506525.699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customHeight="1">
      <c r="A145" s="1382"/>
      <c r="D145" s="1383">
        <f>D143-'[9]caxseri erbashx'!G10</f>
        <v>0</v>
      </c>
      <c r="E145" s="1344">
        <f>E143-'[9]caxseri erbashx'!H10</f>
        <v>0</v>
      </c>
      <c r="F145" s="1383">
        <f>F143-'[9]caxseri erbashx'!I10</f>
        <v>0</v>
      </c>
      <c r="G145" s="1344">
        <f>G143-'[9]caxseri erbashx'!J10</f>
        <v>0</v>
      </c>
      <c r="H145" s="1383">
        <f>H143-'[9]caxseri erbashx'!K10</f>
        <v>0</v>
      </c>
      <c r="I145" s="1383">
        <f>I143-'[9]caxseri erbashx'!L10</f>
        <v>0</v>
      </c>
      <c r="J145" s="1383">
        <f>J143-'[9]caxseri erbashx'!M10</f>
        <v>0</v>
      </c>
      <c r="K145" s="1383">
        <f>K143-'[9]caxseri erbashx'!N10</f>
        <v>0</v>
      </c>
      <c r="L145" s="1384">
        <f>L143-'[9]caxseri erbashx'!O10</f>
        <v>0</v>
      </c>
      <c r="M145" s="1384">
        <f>M143-'[9]caxseri erbashx'!P10</f>
        <v>0</v>
      </c>
      <c r="N145" s="1385">
        <f>N143-'[9]caxseri erbashx'!Q10</f>
        <v>0</v>
      </c>
      <c r="O145" s="1385">
        <f>O143-'[9]caxseri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3"/>
  <sheetViews>
    <sheetView zoomScale="130" workbookViewId="0">
      <selection activeCell="K597" sqref="K597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5" t="s">
        <v>981</v>
      </c>
      <c r="B1" s="2275"/>
      <c r="C1" s="2275"/>
      <c r="D1" s="2275"/>
      <c r="E1" s="2275"/>
      <c r="F1" s="2275"/>
      <c r="G1" s="2275"/>
      <c r="H1" s="2275"/>
      <c r="I1" s="2275"/>
    </row>
    <row r="2" spans="1:14" ht="31.5" customHeight="1">
      <c r="A2" s="2276" t="s">
        <v>982</v>
      </c>
      <c r="B2" s="2276"/>
      <c r="C2" s="2276"/>
      <c r="D2" s="2276"/>
      <c r="E2" s="2276"/>
      <c r="F2" s="2276"/>
      <c r="G2" s="2276"/>
      <c r="H2" s="2276"/>
      <c r="I2" s="2276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7" t="s">
        <v>169</v>
      </c>
      <c r="B5" s="2278" t="s">
        <v>984</v>
      </c>
      <c r="C5" s="2279" t="s">
        <v>171</v>
      </c>
      <c r="D5" s="2279" t="s">
        <v>172</v>
      </c>
      <c r="E5" s="2280" t="s">
        <v>985</v>
      </c>
      <c r="F5" s="2015"/>
      <c r="G5" s="2277" t="s">
        <v>986</v>
      </c>
      <c r="H5" s="2281" t="s">
        <v>675</v>
      </c>
      <c r="I5" s="2281"/>
    </row>
    <row r="6" spans="1:14" s="2018" customFormat="1" ht="44.25" customHeight="1">
      <c r="A6" s="2277"/>
      <c r="B6" s="2278"/>
      <c r="C6" s="2279"/>
      <c r="D6" s="2279"/>
      <c r="E6" s="2280"/>
      <c r="F6" s="2015"/>
      <c r="G6" s="2277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H8+I8-[10]ekamut!D124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372817.03029999998</v>
      </c>
      <c r="H9" s="2034">
        <f>H11+H51+H63+H84+H90+H96+H118+H124</f>
        <v>318919.03029999998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249480.7303</v>
      </c>
      <c r="H11" s="2042">
        <f>H13</f>
        <v>246480.7303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249480.7303</v>
      </c>
      <c r="H13" s="2047">
        <f>SUM(H15:H38)</f>
        <v>246480.7303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[10]aparat!F34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[10]aparat!F35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[10]aparat!F44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807.3</v>
      </c>
      <c r="H18" s="2047">
        <f>[10]aparat!F45</f>
        <v>807.3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[10]aparat!F46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[10]aparat!F47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[10]aparat!F48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[10]aparat!F51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6500</v>
      </c>
      <c r="H23" s="2047">
        <f>[10]aparat!F52</f>
        <v>6500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[10]aparat!F53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[10]aparat!F56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[10]aparat!F57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[10]aparat!F58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[10]aparat!F59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[10]aparat!F61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[10]aparat!F62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[10]aparat!F64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[10]aparat!F66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[10]aparat!F67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[10]aparat!F69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[10]aparat!F71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[10]aparat!F74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[10]aparat!F75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[10]aparat!F136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[10]aparat!F154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[10]aparat!F155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[10]aparat!F156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[10]aparat!F153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[10]aparat!F160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'[10]zags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'[10]zags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'[10]zags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'[10]zags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'[10]zags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'[10]zags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'[10]zags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'[10]zags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'[10]վեկտոր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[10]turq!F44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[10]turq!F62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[10]turq!F64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[10]turq!F67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[10]turq!F75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[10]turq!F76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[10]turq!F104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[10]turq!F111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+[10]turq!F113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[10]turq!F133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[10]turq!F137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[10]turq!F152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[10]turq!F153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[10]turq!F154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[10]turq!F155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[10]turq!F156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[10]turq!F157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[10]turq!F161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491630.16000000003</v>
      </c>
      <c r="H220" s="2026">
        <f>H222+H232+H252+H266+H280+H303+H309+H329+H353</f>
        <v>34805.726000000002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2535.7260000000001</v>
      </c>
      <c r="H232" s="2047">
        <f>H234+H240+H244+H248</f>
        <v>2535.7260000000001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2535.7260000000001</v>
      </c>
      <c r="H234" s="2047">
        <f>H236+H237+H238</f>
        <v>2535.7260000000001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986</v>
      </c>
      <c r="H236" s="2047">
        <f>[10]gjuxatntes!F65</f>
        <v>986</v>
      </c>
      <c r="I236" s="2047"/>
    </row>
    <row r="237" spans="1:9" ht="13.5" customHeight="1">
      <c r="A237" s="2038"/>
      <c r="B237" s="1477"/>
      <c r="C237" s="2046"/>
      <c r="D237" s="2046"/>
      <c r="E237" s="2048" t="str">
        <f>[10]gjuxatntes!B77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[10]gjuxatntes!F77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[10]gjuxatntes!F128</f>
        <v>1549.7260000000001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[10]gjuxatntes!F154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[10]gazafikacum!F140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[10]gazafikacum!F146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789094.43400000001</v>
      </c>
      <c r="H280" s="2047">
        <f>H282+H287+H291+H295+H299</f>
        <v>32270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789094.43400000001</v>
      </c>
      <c r="H282" s="2047">
        <f>H284+H285</f>
        <v>32270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'[10]chanap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32270</v>
      </c>
      <c r="H285" s="2047">
        <f>'[10]chanap transp'!F104</f>
        <v>32270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'[10]chanap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'[10]chanap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'[10]chanap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'[10]transp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'[10]ajl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'[10]ajl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'[10]tntes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'[10]tntes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181963.1</v>
      </c>
      <c r="H359" s="2034">
        <f>H361+H371+H377+H383+H389+H397</f>
        <v>106463.1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159067.1</v>
      </c>
      <c r="H361" s="2047">
        <f>H363+H367+H368+H366</f>
        <v>93567.1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[10]axb!F45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0</v>
      </c>
      <c r="H366" s="2047">
        <f>[10]axb!F62</f>
        <v>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92107.1</v>
      </c>
      <c r="H367" s="2047">
        <f>[10]axb!F104</f>
        <v>92107.1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1460</v>
      </c>
      <c r="H368" s="2047">
        <f>[10]axb!F111</f>
        <v>1460</v>
      </c>
      <c r="I368" s="2047"/>
    </row>
    <row r="369" spans="1:9" ht="48.75" customHeight="1">
      <c r="A369" s="2038"/>
      <c r="B369" s="1477"/>
      <c r="C369" s="2046"/>
      <c r="D369" s="2046"/>
      <c r="E369" s="2048" t="str">
        <f>[10]axb!B155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[10]axb!F155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[10]axb!F157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'[10]srgaka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'[10]srgaka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'[10]srgaka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'[10]srgaka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'[10]srgaka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'[10]srgaka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575255.88</v>
      </c>
      <c r="H407" s="2026">
        <f>H409+H417+H423+H430+H440+H446</f>
        <v>60340.7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305078.38</v>
      </c>
      <c r="H409" s="2047">
        <f>H411</f>
        <v>33947.199999999997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305078.38</v>
      </c>
      <c r="H411" s="2047">
        <f>SUM(H413:H416)</f>
        <v>33947.199999999997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33947.199999999997</v>
      </c>
      <c r="H413" s="2047">
        <f>'[10]bnak shin'!F104</f>
        <v>33947.199999999997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'[10]bnak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'[10]bnak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'[10]bnak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[10]jramatakararum!F64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[10]jramatakararum!F153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[10]jramatakararum!F161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[10]lusav!F44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[10]lusav!F66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[10]lusav!F76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[10]lusav!F104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[10]lusav!F153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[10]lusav!F154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'[10]bnak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[10]lusav!F161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457921.85099999997</v>
      </c>
      <c r="H527" s="2026">
        <f>H529+H548+H597+H610+H626+H632</f>
        <v>83233.222000000009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197304.40299999999</v>
      </c>
      <c r="H529" s="2047">
        <f>H531</f>
        <v>16000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197304.40299999999</v>
      </c>
      <c r="H531" s="2047">
        <f>SUM(H533:H547)</f>
        <v>16000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'[10]hangst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'[10]hangst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'[10]hangst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'[10]hangst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'[10]hangst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'[10]hangst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'[10]hangst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'[10]hangst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'[10]hangst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'[10]hangst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3000</v>
      </c>
      <c r="H543" s="2047">
        <f>'[10]hangst sport'!J127</f>
        <v>3000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'[10]hangst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'[10]hangst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'[10]hangst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'[10]hangst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253437.448</v>
      </c>
      <c r="H548" s="2040">
        <f>H550+H564+H568+H575+H585+H589+H593</f>
        <v>60053.222000000002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'[10]kentr.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'[10]kentr.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'[10]kentr.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'[10]kentr.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'[10]kentr.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'[10]mshak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'[10]mshak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'[10]mshak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'[10]mshak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'[10]mshak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10878.822</v>
      </c>
      <c r="H575" s="2040">
        <f>H583+H580+H579+H577+H578+H581+H582</f>
        <v>10878.822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'[10]mshak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8378.8220000000001</v>
      </c>
      <c r="H578" s="2040">
        <f>'[10]mshak kazm'!F62</f>
        <v>8378.8220000000001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'[10]mshak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'[10]mshak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'[10]mshak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'[10]mshak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'[10]mshak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[10]herutahax!F58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[10]texekat!F46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[10]texekat!F58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18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'[10]qax.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'[10]qax.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'[10]qax.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[10]kronakan!F133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'[10]yndameny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'[10]yndameny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'[10]yndameny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'[10]yndameny mankap.'!F111</f>
        <v>2537</v>
      </c>
      <c r="I647" s="2040"/>
    </row>
    <row r="648" spans="1:9" ht="17.2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'[10]yndameny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'[10]yndameny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'[10]yndameny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'[10]himn,krt'!F32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'[10]yndameny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'[10]yndameny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'[10]barcraguyn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'[10]yndameny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'[10]yndam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'[10]yndam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'[10]yndam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'[10]yndam arvest erash'!F137</f>
        <v>0</v>
      </c>
      <c r="I706" s="2040">
        <f>[10]marzadproc!F154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'[10]yndam arvest erash'!F150</f>
        <v>180</v>
      </c>
    </row>
    <row r="728" spans="1:9" ht="0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'[10]yndam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5.5" customHeight="1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'[10]soc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'[10]soc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'[10]soc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'[10]nvir.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H791+I791-[10]ekamut!F124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H793+I793-[10]ekamut!F124</f>
        <v>3000</v>
      </c>
      <c r="H793" s="2047">
        <f>H795</f>
        <v>150000</v>
      </c>
      <c r="I793" s="2047">
        <f>I795</f>
        <v>0</v>
      </c>
    </row>
    <row r="794" spans="1:9" s="2044" customFormat="1" ht="12" customHeight="1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H795+I795-[10]ekamut!F124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H797+I797-[10]ekamut!F124</f>
        <v>3000</v>
      </c>
      <c r="H797" s="2047">
        <f>'[10]gorc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5" t="s">
        <v>687</v>
      </c>
      <c r="B1" s="2295"/>
      <c r="C1" s="2295"/>
      <c r="D1" s="2295"/>
      <c r="E1" s="2295"/>
      <c r="F1" s="2295"/>
    </row>
    <row r="2" spans="1:9" s="1548" customFormat="1" ht="31.5" customHeight="1">
      <c r="A2" s="2283" t="s">
        <v>688</v>
      </c>
      <c r="B2" s="2283"/>
      <c r="C2" s="2283"/>
      <c r="D2" s="2283"/>
      <c r="E2" s="2283"/>
      <c r="F2" s="2283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6" t="s">
        <v>169</v>
      </c>
      <c r="B5" s="1685" t="s">
        <v>690</v>
      </c>
      <c r="C5" s="1686"/>
      <c r="D5" s="2284" t="s">
        <v>572</v>
      </c>
      <c r="E5" s="2286" t="s">
        <v>191</v>
      </c>
      <c r="F5" s="2287"/>
    </row>
    <row r="6" spans="1:9" s="1548" customFormat="1" ht="33" customHeight="1" thickBot="1">
      <c r="A6" s="2297"/>
      <c r="B6" s="1687" t="s">
        <v>691</v>
      </c>
      <c r="C6" s="1688" t="s">
        <v>692</v>
      </c>
      <c r="D6" s="2285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E8+F8-[10]ekamut!F124</f>
        <v>2454246.8772999998</v>
      </c>
      <c r="E8" s="1695">
        <f>E10</f>
        <v>1094721.1783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E10+F10-[10]ekamut!F124</f>
        <v>947721.17830000003</v>
      </c>
      <c r="E10" s="1706">
        <f>E12+E25+E68+E83+E93+E127+E142</f>
        <v>1094721.1783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[10]aparat!F34+'[10]zags '!F34+'[10]վեկտոր պլյուս'!F34+[10]turq!F34+[10]gjuxatntes!F35+'[10]chanap transp'!F34+'[10]transp nax'!F34+'[10]ajl nax'!F34+'[10]tntes harab'!F37+[10]axb!F34+'[10]srgaka mig'!F34+'[10]bnak shin'!F34+[10]lusav!F34+'[10]hangst sport'!F34+'[10]mshak palat'!F34+'[10]mshak kazm'!F34+[10]herutahax!F34+[10]texekat!F34+'[10]yndameny mankap.'!F34+[10]gisherotik!F34+'[10]soc ogn'!F34+'[10]nvir. b`h'!F34+'[10]pah fond '!F34+'[10]yndam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[10]aparat!F35+'[10]zags '!F35+'[10]վեկտոր պլյուս'!F35+[10]turq!F35+[10]gjuxatntes!F36+'[10]chanap transp'!F35+'[10]transp nax'!F35+'[10]ajl nax'!F35+'[10]tntes harab'!F38+[10]axb!F35+'[10]srgaka mig'!F35+'[10]bnak shin'!F35+[10]lusav!F35+'[10]hangst sport'!F35+'[10]kent grad'!F35+'[10]mshak palat'!F35+'[10]mshak kazm'!F35+[10]herutahax!F35+[10]texekat!F35+'[10]yndameny mankap.'!F35+[10]gisherotik!F35+[10]marzadp!F35+'[10]soc ogn'!F35+'[10]nvir. b`h'!F35+'[10]pah fond '!F35+'[10]yndam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[10]aparat!F38+'[10]zags '!F38+'[10]վեկտոր պլյուս'!F38+[10]turq!F38+[10]gjuxatntes!F39+'[10]chanap transp'!F38+'[10]transp nax'!F38+'[10]ajl nax'!F38+'[10]tntes harab'!F41+[10]axb!F38+'[10]srgaka mig'!F38+'[10]bnak shin'!F38+[10]lusav!F38+'[10]hangst sport'!F38+'[10]kent grad'!F38+'[10]mshak palat'!F38+'[10]mshak kazm'!F38+[10]herutahax!F38+[10]texekat!F38+'[10]yndameny mankap.'!F38+[10]gisherotik!F38+[10]marzadp!F38+'[10]soc ogn'!F38+'[10]nvir. b`h'!F38+'[10]pah fond '!F38+'[10]yndam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[10]aparat!F39+'[10]zags '!F39+'[10]վեկտոր պլյուս'!F39+[10]turq!F39+[10]gjuxatntes!F40+'[10]chanap transp'!F39+'[10]transp nax'!F39+'[10]ajl nax'!F39+'[10]tntes harab'!F42+[10]axb!F39+'[10]srgaka mig'!F39+'[10]bnak shin'!F39+[10]lusav!F39+'[10]hangst sport'!F39+'[10]kent grad'!F39+'[10]mshak palat'!F39+'[10]mshak kazm'!F39+[10]herutahax!F39+[10]texekat!F39+'[10]yndameny mankap.'!F39+[10]gisherotik!F39+[10]marzadp!F39+'[10]soc ogn'!F39+'[10]nvir. b`h'!F39+'[10]pah fond '!F39+'[10]yndam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[10]aparat!F40+'[10]zags '!F40+'[10]վեկտոր պլյուս'!F40+[10]turq!F40+[10]gjuxatntes!F41+'[10]chanap transp'!F40+'[10]transp nax'!F40+'[10]ajl nax'!F40+'[10]tntes harab'!F43+[10]axb!F40+'[10]srgaka mig'!F40+'[10]bnak shin'!F40+[10]lusav!F40+'[10]hangst sport'!F40+'[10]kent grad'!F40+'[10]mshak palat'!F40+'[10]mshak kazm'!F40+[10]herutahax!F40+[10]texekat!F40+'[10]yndameny mankap.'!F40+[10]gisherotik!F40+[10]marzadp!F40+'[10]soc ogn'!F40+'[10]nvir. b`h'!F40+'[10]pah fond '!F40+'[10]yndam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100813.5123</v>
      </c>
      <c r="E25" s="1734">
        <f>E27+E36+E41+E51+E54+E58</f>
        <v>100813.5123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26193.230299999999</v>
      </c>
      <c r="E27" s="1644">
        <f>E29+E30+E31+E32+E33+E34+E35</f>
        <v>26193.230299999999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[10]aparat!F43+'[10]zags '!F43+'[10]վեկտոր պլյուս'!F43+[10]turq!F43+[10]gjuxatntes!F44+'[10]chanap transp'!F43+'[10]transp nax'!F43+'[10]ajl nax'!F43+'[10]tntes harab'!F46+[10]axb!F43+'[10]srgaka mig'!F43+'[10]bnak shin'!F43+[10]lusav!F43+'[10]hangst sport'!F43+'[10]kent grad'!F43+'[10]mshak palat'!F43+'[10]mshak kazm'!F43+[10]herutahax!F43+[10]texekat!F43+'[10]yndameny mankap.'!F43+[10]gisherotik!F43+[10]marzadp!F43+'[10]soc ogn'!F43+'[10]nvir. b`h'!F43+'[10]pah fond '!F43+'[10]yndam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[10]aparat!F44+'[10]zags '!F44+'[10]վեկտոր պլյուս'!F44+[10]turq!F44+[10]gjuxatntes!F45+'[10]chanap transp'!F44+'[10]transp nax'!F44+'[10]ajl nax'!F44+'[10]tntes harab'!F47+[10]axb!F44+'[10]srgaka mig'!F44+'[10]bnak shin'!F44+[10]lusav!F44+'[10]hangst sport'!F44+'[10]mshak palat'!F44+'[10]mshak kazm'!F44+[10]herutahax!F44+[10]texekat!F44+'[10]yndameny mankap.'!F44+[10]gisherotik!F44+'[10]soc ogn'!F44+'[10]nvir. b`h'!F44+'[10]pah fond '!F44+'[10]yndam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1807.3</v>
      </c>
      <c r="E31" s="1645">
        <f>[10]aparat!F45+'[10]zags '!F45+'[10]վեկտոր պլյուս'!F45+[10]turq!F45+[10]gjuxatntes!F46+'[10]chanap transp'!F45+'[10]transp nax'!F45+'[10]ajl nax'!F45+'[10]tntes harab'!F48+[10]axb!F45+'[10]srgaka mig'!F45+'[10]bnak shin'!F45+[10]lusav!F45+'[10]hangst sport'!F45+'[10]mshak palat'!F45+'[10]mshak kazm'!F45+[10]herutahax!F45+[10]texekat!F45+'[10]yndameny mankap.'!F45+[10]gisherotik!F45+'[10]soc ogn'!F45+'[10]nvir. b`h'!F45+'[10]pah fond '!F45+'[10]yndam arvest erash'!F45</f>
        <v>1807.3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[10]aparat!F46+'[10]zags '!F46+'[10]վեկտոր պլյուս'!F46+[10]turq!F46+[10]gjuxatntes!F47+'[10]chanap transp'!F46+'[10]transp nax'!F46+'[10]ajl nax'!F46+'[10]tntes harab'!F49+[10]axb!F46+'[10]srgaka mig'!F46+'[10]bnak shin'!F46+[10]lusav!F46+'[10]hangst sport'!F46+'[10]mshak palat'!F46+'[10]mshak kazm'!F46+[10]herutahax!F46+[10]texekat!F46+'[10]yndameny mankap.'!F46+[10]gisherotik!F46+'[10]soc ogn'!F46+'[10]nvir. b`h'!F46+'[10]pah fond '!F46+'[10]yndam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[10]aparat!F47+'[10]zags '!F47+'[10]վեկտոր պլյուս'!F47+[10]turq!F47+[10]gjuxatntes!F48+'[10]chanap transp'!F47+'[10]transp nax'!F47+'[10]ajl nax'!F47+'[10]tntes harab'!F50+[10]axb!F47+'[10]srgaka mig'!F47+'[10]bnak shin'!F47+[10]lusav!F47+'[10]hangst sport'!F47+'[10]mshak palat'!F47+'[10]mshak kazm'!F47+[10]herutahax!F47+[10]texekat!F47+'[10]yndameny mankap.'!F47+[10]gisherotik!F47+'[10]soc ogn'!F47+'[10]nvir. b`h'!F47+'[10]pah fond '!F47+'[10]yndam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[10]aparat!F48+'[10]zags '!F48+'[10]վեկտոր պլյուս'!F48+[10]turq!F48+[10]gjuxatntes!F49+'[10]chanap transp'!F48+'[10]transp nax'!F48+'[10]ajl nax'!F48+'[10]tntes harab'!F51+[10]axb!F48+'[10]srgaka mig'!F48+'[10]bnak shin'!F48+[10]lusav!F48+'[10]hangst sport'!F48+'[10]kent grad'!F48+'[10]mshak palat'!F48+'[10]mshak kazm'!F48+[10]herutahax!F48+[10]texekat!F48+'[10]yndameny mankap.'!F48+[10]gisherotik!F48+[10]marzadp!F48+'[10]soc ogn'!F48+'[10]nvir. b`h'!F48+'[10]pah fond '!F48+'[10]yndam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[10]aparat!F49+'[10]zags '!F49+'[10]վեկտոր պլյուս'!F49+[10]turq!F49+[10]gjuxatntes!F50+'[10]chanap transp'!F49+'[10]transp nax'!F49+'[10]ajl nax'!F49+'[10]tntes harab'!F52+[10]axb!F49+'[10]srgaka mig'!F49+'[10]bnak shin'!F49+[10]lusav!F49+'[10]hangst sport'!F49+'[10]kent grad'!F49+'[10]mshak palat'!F49+'[10]mshak kazm'!F49+[10]herutahax!F49+[10]texekat!F49+'[10]yndameny mankap.'!F49+[10]gisherotik!F49+[10]marzadp!F49+'[10]soc ogn'!F49+'[10]nvir. b`h'!F49+'[10]pah fond '!F49+'[10]yndam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8000</v>
      </c>
      <c r="E36" s="1645">
        <f>E38+E39+E40</f>
        <v>8000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[10]aparat!F51+'[10]zags '!F51+'[10]վեկտոր պլյուս'!F51+[10]turq!F51+[10]gjuxatntes!F52+'[10]chanap transp'!F51+'[10]transp nax'!F51+'[10]ajl nax'!F51+'[10]tntes harab'!F54+[10]axb!F51+'[10]srgaka mig'!F51+'[10]bnak shin'!F51+[10]lusav!F51+'[10]hangst sport'!F51+'[10]mshak palat'!F51+'[10]mshak kazm'!F51+[10]herutahax!F51+[10]texekat!F51+'[10]yndameny mankap.'!F51+[10]gisherotik!F51+'[10]soc ogn'!F51+'[10]nvir. b`h'!F51+'[10]pah fond '!F51+'[10]yndam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6500</v>
      </c>
      <c r="E39" s="1645">
        <f>[10]aparat!F52+'[10]zags '!F52+'[10]վեկտոր պլյուս'!F52+[10]turq!F52+[10]gjuxatntes!F53+'[10]chanap transp'!F52+'[10]transp nax'!F52+'[10]ajl nax'!F52+'[10]tntes harab'!F55+[10]axb!F52+'[10]srgaka mig'!F52+'[10]bnak shin'!F52+[10]lusav!F52+'[10]hangst sport'!F52+'[10]mshak palat'!F52+'[10]mshak kazm'!F52+[10]herutahax!F52+[10]texekat!F52+'[10]yndameny mankap.'!F52+[10]gisherotik!F52+'[10]soc ogn'!F52+'[10]nvir. b`h'!F52+'[10]pah fond '!F52+'[10]yndam arvest erash'!F52</f>
        <v>6500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[10]aparat!F53+'[10]zags '!F53+'[10]վեկտոր պլյուս'!F53+[10]turq!F53+[10]gjuxatntes!F54+'[10]chanap transp'!F53+'[10]transp nax'!F53+'[10]ajl nax'!F53+'[10]tntes harab'!F56+[10]axb!F53+'[10]srgaka mig'!F53+'[10]bnak shin'!F53+[10]lusav!F53+'[10]hangst sport'!F53+'[10]kent grad'!F53+'[10]mshak palat'!F53+'[10]mshak kazm'!F53+[10]herutahax!F53+[10]texekat!F53+'[10]yndameny mankap.'!F53+[10]gisherotik!F53+[10]marzadp!F53+'[10]soc ogn'!F53+'[10]nvir. b`h'!F53+'[10]pah fond '!F53+'[10]yndam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39898.822</v>
      </c>
      <c r="E41" s="1644">
        <f>E43+E44+E45+E46+E47+E48+E49+E50</f>
        <v>39898.822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[10]aparat!F55+'[10]zags '!F55+'[10]վեկտոր պլյուս'!F55+[10]turq!F55+[10]gjuxatntes!F56+'[10]chanap transp'!F55+'[10]transp nax'!F55+'[10]ajl nax'!F55+'[10]tntes harab'!F58+[10]axb!F55+'[10]srgaka mig'!F55+'[10]bnak shin'!F55+[10]lusav!F55+'[10]hangst sport'!F55+'[10]kent grad'!F55+'[10]mshak palat'!F55+'[10]mshak kazm'!F55+[10]herutahax!F55+[10]texekat!F55+'[10]yndameny mankap.'!F55+[10]gisherotik!F55+[10]marzadp!F55+'[10]soc ogn'!F55+'[10]nvir. b`h'!F55+'[10]pah fond '!F55+'[10]yndam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[10]aparat!F56+'[10]zags '!F56+'[10]վեկտոր պլյուս'!F56+[10]turq!F56+[10]gjuxatntes!F57+'[10]chanap transp'!F56+'[10]transp nax'!F56+'[10]ajl nax'!F56+'[10]tntes harab'!F59+[10]axb!F56+'[10]srgaka mig'!F56+'[10]bnak shin'!F56+[10]lusav!F56+'[10]hangst sport'!F56+'[10]mshak palat'!F56+'[10]mshak kazm'!F56+[10]herutahax!F56+[10]texekat!F56+'[10]yndameny mankap.'!F56+[10]gisherotik!F56+'[10]soc ogn'!F56+'[10]nvir. b`h'!F56+'[10]pah fond '!F56+'[10]yndam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[10]aparat!F57+'[10]zags '!F57+'[10]վեկտոր պլյուս'!F57+[10]turq!F57+[10]gjuxatntes!F58+'[10]chanap transp'!F57+'[10]transp nax'!F57+'[10]ajl nax'!F57+'[10]tntes harab'!F60+[10]axb!F57+'[10]srgaka mig'!F57+'[10]bnak shin'!F57+[10]lusav!F57+'[10]hangst sport'!F57+'[10]kent grad'!F57+'[10]mshak palat'!F57+'[10]mshak kazm'!F57+[10]herutahax!F57+[10]texekat!F57+'[10]yndameny mankap.'!F57+[10]gisherotik!F57+[10]marzadp!F57+'[10]soc ogn'!F57+'[10]nvir. b`h'!F57+'[10]pah fond '!F57+'[10]yndam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[10]aparat!F58+'[10]zags '!F58+'[10]վեկտոր պլյուս'!F58+[10]turq!F58+[10]gjuxatntes!F59+'[10]chanap transp'!F58+'[10]transp nax'!F58+'[10]ajl nax'!F58+'[10]tntes harab'!F61+[10]axb!F58+'[10]srgaka mig'!F58+'[10]bnak shin'!F58+[10]lusav!F58+'[10]hangst sport'!F58+'[10]mshak palat'!F58+'[10]mshak kazm'!F58+[10]herutahax!F58+[10]texekat!F58+'[10]yndameny mankap.'!F58+[10]gisherotik!F58+'[10]soc ogn'!F58+'[10]nvir. b`h'!F58+'[10]pah fond '!F58+'[10]yndam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[10]aparat!F59+'[10]zags '!F59+'[10]վեկտոր պլյուս'!F59+[10]turq!F59+[10]gjuxatntes!F60+'[10]chanap transp'!F59+'[10]transp nax'!F59+'[10]ajl nax'!F59+'[10]tntes harab'!F62+[10]axb!F59+'[10]srgaka mig'!F59+'[10]bnak shin'!F59+[10]lusav!F59+'[10]hangst sport'!F59+'[10]kent grad'!F59+'[10]mshak palat'!F59+'[10]mshak kazm'!F59+[10]herutahax!F59+[10]texekat!F59+'[10]yndameny mankap.'!F59+[10]gisherotik!F59+[10]marzadp!F59+'[10]soc ogn'!F59+'[10]nvir. b`h'!F59+'[10]pah fond '!F59+'[10]yndam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[10]aparat!F60+'[10]zags '!F60+'[10]վեկտոր պլյուս'!F60+[10]turq!F60+[10]gjuxatntes!F61+'[10]chanap transp'!F60+'[10]transp nax'!F60+'[10]ajl nax'!F60+'[10]tntes harab'!F63+[10]axb!F60+'[10]srgaka mig'!F60+'[10]bnak shin'!F60+[10]lusav!F60+'[10]hangst sport'!F60+'[10]kent grad'!F60+'[10]mshak palat'!F60+'[10]mshak kazm'!F60+[10]herutahax!F60+[10]texekat!F60+'[10]yndameny mankap.'!F60+[10]gisherotik!F60+[10]marzadp!F60+'[10]soc ogn'!F60+'[10]nvir. b`h'!F60+'[10]pah fond '!F60+'[10]yndam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[10]aparat!F61+'[10]zags '!F61+'[10]վեկտոր պլյուս'!F61+[10]turq!F61+[10]gjuxatntes!F62+'[10]chanap transp'!F61+'[10]transp nax'!F61+'[10]ajl nax'!F61+'[10]tntes harab'!F64+[10]axb!F61+'[10]srgaka mig'!F61+'[10]bnak shin'!F61+[10]lusav!F61+'[10]hangst sport'!F61+'[10]mshak palat'!F61+'[10]mshak kazm'!F61+[10]herutahax!F61+[10]texekat!F61+'[10]yndameny mankap.'!F61+[10]gisherotik!F61+'[10]soc ogn'!F61+'[10]nvir. b`h'!F61+'[10]pah fond '!F61+'[10]yndam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22105.822</v>
      </c>
      <c r="E50" s="1644">
        <f>[10]aparat!F62+'[10]zags '!F62+'[10]վեկտոր պլյուս'!F62+[10]turq!F62+[10]gjuxatntes!F63+'[10]chanap transp'!F62+'[10]transp nax'!F62+'[10]ajl nax'!F62+'[10]tntes harab'!F65+[10]axb!F62+'[10]srgaka mig'!F62+'[10]bnak shin'!F62+[10]lusav!F62+'[10]hangst sport'!F62+'[10]mshak palat'!F62+'[10]mshak kazm'!F62+[10]herutahax!F62+[10]texekat!F62+'[10]yndameny mankap.'!F62+[10]gisherotik!F62+'[10]soc ogn'!F62+'[10]nvir. b`h'!F62+'[10]pah fond '!F62+'[10]yndam arvest erash'!F62+[10]lusav!F66</f>
        <v>22105.822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11786</v>
      </c>
      <c r="E51" s="1645">
        <f>E53</f>
        <v>11786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11786</v>
      </c>
      <c r="E53" s="1645">
        <f>[10]aparat!F64+'[10]zags '!F64+'[10]վեկտոր պլյուս'!F64+[10]turq!F64+[10]gjuxatntes!F65+'[10]chanap transp'!F64+'[10]transp nax'!F64+'[10]ajl nax'!F64+'[10]tntes harab'!F67+[10]axb!F64+'[10]srgaka mig'!F64+'[10]bnak shin'!F64+[10]lusav!F64+'[10]hangst sport'!F64+'[10]mshak palat'!F64+'[10]mshak kazm'!F64+[10]herutahax!F64+[10]texekat!F64+'[10]yndameny mankap.'!F64+[10]gisherotik!F64+'[10]soc ogn'!F64+'[10]nvir. b`h'!F64+'[10]pah fond '!F64+'[10]yndam arvest erash'!F64+[10]jramatakararum!F64</f>
        <v>11786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[10]aparat!F66+'[10]zags '!F66+'[10]վեկտոր պլյուս'!F66+[10]turq!F66+[10]gjuxatntes!F67+'[10]chanap transp'!F66+'[10]transp nax'!F66+'[10]ajl nax'!F66+'[10]tntes harab'!F69+[10]axb!F66+'[10]srgaka mig'!F66+'[10]bnak shin'!F66+'[10]hangst sport'!F66+'[10]mshak palat'!F66+'[10]mshak kazm'!F66+[10]herutahax!F66+[10]texekat!F66+'[10]yndameny mankap.'!F66+[10]gisherotik!F66+'[10]soc ogn'!F66+'[10]nvir. b`h'!F66+'[10]pah fond '!F66+'[10]yndam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[10]aparat!F67+'[10]zags '!F67+'[10]վեկտոր պլյուս'!F67+[10]turq!F67+[10]gjuxatntes!F68+'[10]chanap transp'!F67+'[10]transp nax'!F67+'[10]ajl nax'!F67+'[10]tntes harab'!F70+[10]axb!F67+'[10]srgaka mig'!F67+'[10]bnak shin'!F67+[10]lusav!F67+'[10]hangst sport'!F67+'[10]mshak palat'!F67+'[10]mshak kazm'!F67+[10]herutahax!F67+[10]texekat!F67+'[10]yndameny mankap.'!F67+[10]gisherotik!F67+'[10]soc ogn'!F67+'[10]nvir. b`h'!F67+'[10]pah fond '!F67+'[10]yndam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[10]aparat!F69+'[10]zags '!F69+'[10]վեկտոր պլյուս'!F69+[10]turq!F69+[10]gjuxatntes!F70+'[10]chanap transp'!F69+'[10]transp nax'!F69+'[10]ajl nax'!F69+'[10]tntes harab'!F72+[10]axb!F69+'[10]srgaka mig'!F69+'[10]bnak shin'!F69+[10]lusav!F69+'[10]hangst sport'!F69+'[10]mshak palat'!F69+'[10]mshak kazm'!F69+[10]herutahax!F69+[10]texekat!F69+'[10]yndameny mankap.'!F69+[10]gisherotik!F69+'[10]soc ogn'!F69+'[10]nvir. b`h'!F69+'[10]pah fond '!F69+'[10]yndam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[10]aparat!#REF!+'[10]zags '!F70+'[10]վեկտոր պլյուս'!F70+[10]turq!F70+[10]gjuxatntes!F71+'[10]chanap transp'!F70+'[10]transp nax'!F70+'[10]ajl nax'!F70+'[10]tntes harab'!F73+[10]axb!F70+'[10]srgaka mig'!F70+'[10]bnak shin'!F70+[10]lusav!F70+'[10]hangst sport'!F70+'[10]kent grad'!F70+'[10]mshak palat'!F70+'[10]mshak kazm'!F70+[10]herutahax!F70+[10]texekat!F70+'[10]yndameny mankap.'!F70+[10]gisherotik!F70+[10]marzadp!F70+'[10]soc ogn'!F70+'[10]nvir. b`h'!F70+'[10]pah fond '!F70+'[10]yndam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[10]aparat!F70+'[10]zags '!F71+'[10]վեկտոր պլյուս'!F71+[10]turq!F71+[10]gjuxatntes!F72+'[10]chanap transp'!F71+'[10]transp nax'!F71+'[10]ajl nax'!F71+'[10]tntes harab'!F74+[10]axb!F71+'[10]srgaka mig'!F71+'[10]bnak shin'!F71+[10]lusav!F71+'[10]hangst sport'!F71+'[10]kent grad'!F71+'[10]mshak palat'!F71+'[10]mshak kazm'!F71+[10]herutahax!F71+[10]texekat!F71+'[10]yndameny mankap.'!F71+[10]gisherotik!F71+[10]marzadp!F71+'[10]soc ogn'!F71+'[10]nvir. b`h'!F71+'[10]pah fond '!F71+'[10]yndam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[10]aparat!F71+'[10]zags '!F72+'[10]վեկտոր պլյուս'!F72+[10]turq!F72+[10]gjuxatntes!F73+'[10]chanap transp'!F72+'[10]transp nax'!F72+'[10]ajl nax'!F72+'[10]tntes harab'!F75+[10]axb!F72+'[10]srgaka mig'!F72+'[10]bnak shin'!F72+[10]lusav!F72+'[10]hangst sport'!F72+'[10]mshak palat'!F72+'[10]mshak kazm'!F72+[10]herutahax!F72+[10]texekat!F72+'[10]yndameny mankap.'!F72+[10]gisherotik!F72+'[10]soc ogn'!F72+'[10]nvir. b`h'!F72+'[10]pah fond '!F72+'[10]yndam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[10]aparat!F72+'[10]zags '!F73+'[10]վեկտոր պլյուս'!F73+[10]turq!F73+[10]gjuxatntes!F74+'[10]chanap transp'!F73+'[10]transp nax'!F73+'[10]ajl nax'!F73+'[10]tntes harab'!F76+[10]axb!F73+'[10]srgaka mig'!F73+'[10]bnak shin'!F73+[10]lusav!F73+'[10]hangst sport'!F73+'[10]kent grad'!F73+'[10]mshak palat'!F73+'[10]mshak kazm'!F73+[10]herutahax!F73+[10]texekat!F73+'[10]yndameny mankap.'!F73+[10]gisherotik!F73+[10]marzadp!F73+'[10]soc ogn'!F73+'[10]nvir. b`h'!F73+'[10]pah fond '!F73+'[10]yndam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[10]aparat!F73+'[10]zags '!F74+'[10]վեկտոր պլյուս'!F74+[10]turq!F74+[10]gjuxatntes!F75+'[10]chanap transp'!F74+'[10]transp nax'!F74+'[10]ajl nax'!F74+'[10]tntes harab'!F77+[10]axb!F74+'[10]srgaka mig'!F74+'[10]bnak shin'!F74+[10]lusav!F74+'[10]hangst sport'!F74+'[10]kent grad'!F74+'[10]mshak palat'!F74+'[10]mshak kazm'!F74+[10]herutahax!F74+[10]texekat!F74+'[10]yndameny mankap.'!F74+[10]gisherotik!F74+[10]marzadp!F74+'[10]soc ogn'!F74+'[10]nvir. b`h'!F74+'[10]pah fond '!F74+'[10]yndam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[10]aparat!F74+'[10]zags '!F75+'[10]վեկտոր պլյուս'!F75+[10]turq!F75+[10]gjuxatntes!F76+'[10]chanap transp'!F75+'[10]transp nax'!F75+'[10]ajl nax'!F75+'[10]tntes harab'!F78+[10]axb!F75+'[10]srgaka mig'!F75+'[10]bnak shin'!F75+[10]lusav!F75+'[10]hangst sport'!F75+'[10]mshak palat'!F75+'[10]mshak kazm'!F75+[10]herutahax!F75+[10]texekat!F75+'[10]yndameny mankap.'!F75+[10]gisherotik!F75+'[10]soc ogn'!F75+'[10]nvir. b`h'!F75+'[10]pah fond '!F75+'[10]yndam arvest erash'!F75+'[10]qax.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[10]aparat!F75+'[10]zags '!F76+'[10]վեկտոր պլյուս'!F76+[10]turq!F76+[10]gjuxatntes!F77+'[10]chanap transp'!F76+'[10]transp nax'!F76+'[10]ajl nax'!F76+'[10]tntes harab'!F79+[10]axb!F76+'[10]srgaka mig'!F76+'[10]bnak shin'!F76+[10]lusav!F76+'[10]hangst sport'!F76+'[10]mshak palat'!F76+'[10]mshak kazm'!F76+[10]herutahax!F76+[10]texekat!F76+'[10]yndameny mankap.'!F76+[10]gisherotik!F76+'[10]soc ogn'!F76+'[10]nvir. b`h'!F76+'[10]pah fond '!F76+'[10]yndam arvest erash'!F76+[10]jramatakararum!F76+'[10]qax.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[10]aparat!F77+'[10]zags '!F78+'[10]վեկտոր պլյուս'!F78+[10]turq!F78+[10]gjuxatntes!F79+'[10]chanap transp'!F78+'[10]transp nax'!F78+'[10]ajl nax'!F78+'[10]tntes harab'!F81+[10]axb!F78+'[10]srgaka mig'!F78+'[10]bnak shin'!F78+[10]lusav!F78+'[10]hangst sport'!F78+'[10]kent grad'!F78+'[10]mshak palat'!F78+'[10]mshak kazm'!F78+[10]herutahax!F78+[10]texekat!F78+'[10]yndameny mankap.'!F78+[10]gisherotik!F78+[10]marzadp!F80+'[10]soc ogn'!F78+'[10]nvir. b`h'!F78+'[10]pah fond '!F78+'[10]yndam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[10]aparat!F78+'[10]zags '!F79+'[10]վեկտոր պլյուս'!F79+[10]turq!F79+[10]gjuxatntes!F80+'[10]chanap transp'!F79+'[10]transp nax'!F79+'[10]ajl nax'!F79+'[10]tntes harab'!F82+[10]axb!F79+'[10]srgaka mig'!F79+'[10]bnak shin'!F79+[10]lusav!F79+'[10]hangst sport'!F79+'[10]kent grad'!F79+'[10]mshak palat'!F79+'[10]mshak kazm'!F79+[10]herutahax!F79+[10]texekat!F79+'[10]yndameny mankap.'!F79+[10]gisherotik!F79+[10]marzadp!F81+'[10]soc ogn'!F79+'[10]nvir. b`h'!F79+'[10]pah fond '!F79+'[10]yndam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[10]aparat!F79+'[10]zags '!F80+'[10]վեկտոր պլյուս'!F80+[10]turq!F80+[10]gjuxatntes!F81+'[10]chanap transp'!F80+'[10]transp nax'!F80+'[10]ajl nax'!F80+'[10]tntes harab'!F83+[10]axb!F80+'[10]srgaka mig'!F80+'[10]bnak shin'!F80+[10]lusav!F80+'[10]hangst sport'!F80+'[10]kent grad'!F80+'[10]mshak palat'!F80+'[10]mshak kazm'!F80+[10]herutahax!F80+[10]texekat!F80+'[10]yndameny mankap.'!F80+[10]gisherotik!F80+[10]marzadp!F82+'[10]soc ogn'!F80+'[10]nvir. b`h'!F80+'[10]pah fond '!F80+'[10]yndam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[10]aparat!F80+'[10]zags '!F81+'[10]վեկտոր պլյուս'!F81+[10]turq!F81+[10]gjuxatntes!F82+'[10]chanap transp'!F81+'[10]transp nax'!F81+'[10]ajl nax'!F81+'[10]tntes harab'!F84+[10]axb!F81+'[10]srgaka mig'!F81+'[10]bnak shin'!F81+[10]lusav!F81+'[10]hangst sport'!F81+'[10]kent grad'!F81+'[10]mshak palat'!F81+'[10]mshak kazm'!F81+[10]herutahax!F81+[10]texekat!F81+'[10]yndameny mankap.'!F81+[10]gisherotik!F81+[10]marzadp!F83+'[10]soc ogn'!F81+'[10]nvir. b`h'!F81+'[10]pah fond '!F81+'[10]yndam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[10]aparat!F82+'[10]zags '!F83+'[10]վեկտոր պլյուս'!F83+[10]turq!F83+[10]gjuxatntes!F84+'[10]chanap transp'!F83+'[10]transp nax'!F83+'[10]ajl nax'!F83+'[10]tntes harab'!F86+[10]axb!F83+'[10]srgaka mig'!F83+'[10]bnak shin'!F83+[10]lusav!F83+'[10]hangst sport'!F83+'[10]kent grad'!F83+'[10]mshak palat'!F83+'[10]mshak kazm'!F83+[10]herutahax!F83+[10]texekat!F83+'[10]yndameny mankap.'!F83+[10]gisherotik!F83+[10]marzadp!F85+'[10]soc ogn'!F83+'[10]nvir. b`h'!F83+'[10]pah fond '!F83+'[10]yndam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[10]aparat!F83+'[10]zags '!F84+'[10]վեկտոր պլյուս'!F84+[10]turq!F84+[10]gjuxatntes!F85+'[10]chanap transp'!F84+'[10]transp nax'!F84+'[10]ajl nax'!F84+'[10]tntes harab'!F87+[10]axb!F84+'[10]srgaka mig'!F84+'[10]bnak shin'!F84+[10]lusav!F84+'[10]hangst sport'!F84+'[10]kent grad'!F84+'[10]mshak palat'!F84+'[10]mshak kazm'!F84+[10]herutahax!F84+[10]texekat!F84+'[10]yndameny mankap.'!F84+[10]gisherotik!F84+[10]marzadp!F86+'[10]soc ogn'!F84+'[10]nvir. b`h'!F84+'[10]pah fond '!F84+'[10]yndam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[10]aparat!F84+'[10]zags '!F85+'[10]վեկտոր պլյուս'!F85+[10]turq!F85+[10]gjuxatntes!F86+'[10]chanap transp'!F85+'[10]transp nax'!F85+'[10]ajl nax'!F85+'[10]tntes harab'!F88+[10]axb!F85+'[10]srgaka mig'!F85+'[10]bnak shin'!F85+[10]lusav!F85+'[10]hangst sport'!F85+'[10]kent grad'!F85+'[10]mshak palat'!F85+'[10]mshak kazm'!F85+[10]herutahax!F85+[10]texekat!F85+'[10]yndameny mankap.'!F85+[10]gisherotik!F85+[10]marzadp!F87+'[10]soc ogn'!F85+'[10]nvir. b`h'!F85+'[10]pah fond '!F85+'[10]yndam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[10]aparat!F86+'[10]zags '!F87+'[10]վեկտոր պլյուս'!F87+[10]turq!F87+[10]gjuxatntes!F88+'[10]chanap transp'!F87+'[10]transp nax'!F87+'[10]ajl nax'!F87+'[10]tntes harab'!F90+[10]axb!F87+'[10]srgaka mig'!F87+'[10]bnak shin'!F87+[10]lusav!F87+'[10]hangst sport'!F87+'[10]kent grad'!F87+'[10]mshak palat'!F87+'[10]mshak kazm'!F87+[10]herutahax!F87+[10]texekat!F87+'[10]yndameny mankap.'!F87+[10]gisherotik!F87+[10]marzadp!F89+'[10]soc ogn'!F87+'[10]nvir. b`h'!F87+'[10]pah fond '!F87+'[10]yndam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[10]aparat!F87+'[10]zags '!F88+'[10]վեկտոր պլյուս'!F88+[10]turq!F88+[10]gjuxatntes!F89+'[10]chanap transp'!F88+'[10]transp nax'!F88+'[10]ajl nax'!F88+'[10]tntes harab'!F91+[10]axb!F88+'[10]srgaka mig'!F88+'[10]bnak shin'!F88+[10]lusav!F88+'[10]hangst sport'!F88+'[10]kent grad'!F88+'[10]mshak palat'!F88+'[10]mshak kazm'!F88+[10]herutahax!F88+[10]texekat!F88+'[10]yndameny mankap.'!F88+[10]gisherotik!F88+[10]marzadp!F90+'[10]soc ogn'!F88+'[10]nvir. b`h'!F88+'[10]pah fond '!F88+'[10]yndam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[10]aparat!F88+'[10]zags '!F89+'[10]վեկտոր պլյուս'!F89+[10]turq!F89+[10]gjuxatntes!F90+'[10]chanap transp'!F89+'[10]transp nax'!F89+'[10]ajl nax'!F89+'[10]tntes harab'!F92+[10]axb!F89+'[10]srgaka mig'!F89+'[10]bnak shin'!F89+[10]lusav!F89+'[10]hangst sport'!F89+'[10]kent grad'!F89+'[10]mshak palat'!F89+'[10]mshak kazm'!F89+[10]herutahax!F89+[10]texekat!F89+'[10]yndameny mankap.'!F89+[10]gisherotik!F89+[10]marzadp!F91+'[10]soc ogn'!F89+'[10]nvir. b`h'!F89+'[10]pah fond '!F89+'[10]yndam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[10]aparat!F89+'[10]zags '!F90+'[10]վեկտոր պլյուս'!F90+[10]turq!F90+[10]gjuxatntes!F91+'[10]chanap transp'!F90+'[10]transp nax'!F90+'[10]ajl nax'!F90+'[10]tntes harab'!F93+[10]axb!F90+'[10]srgaka mig'!F90+'[10]bnak shin'!F90+[10]lusav!F90+'[10]hangst sport'!F90+'[10]kent grad'!F90+'[10]mshak palat'!F90+'[10]mshak kazm'!F90+[10]herutahax!F90+[10]texekat!F90+'[10]yndameny mankap.'!F90+[10]gisherotik!F90+[10]marzadp!F92+'[10]soc ogn'!F90+'[10]nvir. b`h'!F90+'[10]pah fond '!F90+'[10]yndam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619191.43999999994</v>
      </c>
      <c r="E93" s="1734">
        <f>E95+E99+E103+E115</f>
        <v>619191.43999999994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[10]aparat!F92+'[10]zags '!F93+'[10]վեկտոր պլյուս'!F93+[10]turq!F93+[10]gjuxatntes!F94+'[10]chanap transp'!F93+'[10]transp nax'!F93+'[10]ajl nax'!F93+'[10]tntes harab'!F96+[10]axb!F93+'[10]srgaka mig'!F93+'[10]bnak shin'!F93+[10]lusav!F93+'[10]hangst sport'!F93+'[10]kent grad'!F93+'[10]mshak palat'!F93+'[10]mshak kazm'!F93+[10]herutahax!F93+[10]texekat!F93+'[10]yndameny mankap.'!F93+[10]gisherotik!F93+[10]marzadp!F95+'[10]soc ogn'!F93+'[10]nvir. b`h'!F93+'[10]pah fond '!F93+'[10]yndam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[10]aparat!F93+'[10]zags '!F94+'[10]վեկտոր պլյուս'!F94+[10]turq!F94+[10]gjuxatntes!F95+'[10]chanap transp'!F94+'[10]transp nax'!F94+'[10]ajl nax'!F94+'[10]tntes harab'!F97+[10]axb!F94+'[10]srgaka mig'!F94+'[10]bnak shin'!F94+[10]lusav!F94+'[10]hangst sport'!F94+'[10]kent grad'!F94+'[10]mshak palat'!F94+'[10]mshak kazm'!F94+[10]herutahax!F94+[10]texekat!F94+'[10]yndameny mankap.'!F94+[10]gisherotik!F94+[10]marzadp!F96+'[10]soc ogn'!F94+'[10]nvir. b`h'!F94+'[10]pah fond '!F94+'[10]yndam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[10]aparat!F95+'[10]zags '!F96+'[10]վեկտոր պլյուս'!F96+[10]turq!F96+[10]gjuxatntes!F97+'[10]chanap transp'!F96+'[10]transp nax'!F96+'[10]ajl nax'!F96+'[10]tntes harab'!F99+[10]axb!F96+'[10]srgaka mig'!F96+'[10]bnak shin'!F96+[10]lusav!F96+'[10]hangst sport'!F96+'[10]kent grad'!F96+'[10]mshak palat'!F96+'[10]mshak kazm'!F96+[10]herutahax!F96+[10]texekat!F96+'[10]yndameny mankap.'!F96+[10]gisherotik!F96+[10]marzadp!F98+'[10]soc ogn'!F96+'[10]nvir. b`h'!F96+'[10]pah fond '!F96+'[10]yndam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[10]aparat!F96+'[10]zags '!F97+'[10]վեկտոր պլյուս'!F97+[10]turq!F97+[10]gjuxatntes!F98+'[10]chanap transp'!F97+'[10]transp nax'!F97+'[10]ajl nax'!F97+'[10]tntes harab'!F100+[10]axb!F97+'[10]srgaka mig'!F97+'[10]bnak shin'!F97+[10]lusav!F97+'[10]hangst sport'!F97+'[10]kent grad'!F97+'[10]mshak palat'!F97+'[10]mshak kazm'!F97+[10]herutahax!F97+[10]texekat!F97+'[10]yndameny mankap.'!F97+[10]gisherotik!F97+[10]marzadp!F99+'[10]soc ogn'!F97+'[10]nvir. b`h'!F97+'[10]pah fond '!F97+'[10]yndam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607104.43999999994</v>
      </c>
      <c r="E103" s="1644">
        <f>E105+E106+E107</f>
        <v>607104.43999999994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607104.43999999994</v>
      </c>
      <c r="E105" s="1644">
        <f>[10]aparat!F103+'[10]zags '!F104+'[10]վեկտոր պլյուս'!F104+[10]turq!F104+[10]gjuxatntes!F105+'[10]chanap transp'!F104+'[10]transp nax'!F104+'[10]ajl nax'!F104+'[10]tntes harab'!F107+[10]axb!F104+'[10]srgaka mig'!F104+'[10]bnak shin'!F104+[10]lusav!F104+'[10]hangst sport'!F104+'[10]mshak palat'!F104+'[10]mshak kazm'!F104+[10]herutahax!F104+[10]texekat!F104+'[10]yndameny mankap.'!F104+[10]gisherotik!F104+'[10]yndam arvest erash'!F104+'[10]soc ogn'!F104+'[10]nvir. b`h'!F104+'[10]pah fond '!F104+'[10]kentr. grad'!F105+'[10]mshak palat (2)'!F104</f>
        <v>607104.43999999994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[10]aparat!F104+'[10]zags '!F105+'[10]վեկտոր պլյուս'!F105+[10]turq!F105+[10]gjuxatntes!F106+'[10]chanap transp'!F105+'[10]transp nax'!F105+'[10]ajl nax'!F105+'[10]tntes harab'!F108+[10]axb!F105+'[10]srgaka mig'!F105+'[10]bnak shin'!F105+[10]lusav!F105+'[10]hangst sport'!F105+'[10]kent grad'!F105+'[10]mshak palat'!F105+'[10]mshak kazm'!F105+[10]herutahax!F105+[10]texekat!F105+'[10]yndameny mankap.'!F105+[10]gisherotik!F105+'[10]yndam arvest erash'!F105+[10]marzadp!F107+'[10]soc ogn'!F105+'[10]nvir. b`h'!F105+'[10]pah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[10]aparat!F105+'[10]zags '!F106+'[10]վեկտոր պլյուս'!F106+[10]turq!F106+[10]gjuxatntes!F107+'[10]chanap transp'!F106+'[10]transp nax'!F106+'[10]ajl nax'!F106+'[10]tntes harab'!F109+[10]axb!F106+'[10]srgaka mig'!F106+'[10]bnak shin'!F106+[10]lusav!F106+'[10]hangst sport'!F106+'[10]kent grad'!F106+'[10]mshak palat'!F106+'[10]mshak kazm'!F106+[10]herutahax!F106+[10]texekat!F106+'[10]yndameny mankap.'!F106+[10]gisherotik!F106+'[10]yndam arvest erash'!F106+[10]marzadp!F108+'[10]soc ogn'!F106+'[10]nvir. b`h'!F106+'[10]pah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12087</v>
      </c>
      <c r="E115" s="1644">
        <f>E117+E118+E119</f>
        <v>12087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12087</v>
      </c>
      <c r="E117" s="1644">
        <f>[10]aparat!F110+'[10]zags '!F111+'[10]վեկտոր պլյուս'!F111+[10]turq!F111+[10]gjuxatntes!F112+'[10]chanap transp'!F111+'[10]transp nax'!F111+'[10]ajl nax'!F111+'[10]tntes harab'!F114+[10]axb!F111+'[10]srgaka mig'!F111+'[10]bnak shin'!F111+[10]lusav!F111+'[10]hangst sport'!F111+'[10]kent grad'!F111+'[10]mshak palat'!F111+'[10]mshak kazm'!F111+[10]herutahax!F111+[10]texekat!F111+'[10]yndameny mankap.'!F111+[10]gisherotik!F111+'[10]yndam arvest erash'!F111+[10]marzadp!F113+'[10]soc ogn'!F111+'[10]nvir. b`h'!F111+'[10]pah fond '!F111+'[10]kentr. grad'!F112</f>
        <v>12087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[10]aparat!F111+'[10]zags '!F112+'[10]վեկտոր պլյուս'!F112+[10]turq!F112+[10]gjuxatntes!F113+'[10]chanap transp'!F112+'[10]transp nax'!F112+'[10]ajl nax'!F112+'[10]tntes harab'!F115+[10]axb!F112+'[10]srgaka mig'!F112+'[10]bnak shin'!F112+[10]lusav!F112+'[10]hangst sport'!F112+'[10]kent grad'!F112+'[10]mshak palat'!F112+'[10]mshak kazm'!F112+[10]herutahax!F112+[10]texekat!F112+'[10]yndameny mankap.'!F112+[10]gisherotik!F112+'[10]yndam arvest erash'!F112+[10]marzadp!F114+'[10]soc ogn'!F112+'[10]nvir. b`h'!F112+'[10]pah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[10]marzadproc!F113+'[10]mshak palat'!F113+'[10]hangst sport'!F113+[10]turq!F113+'[10]yndameny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10849.726000000001</v>
      </c>
      <c r="E127" s="1715">
        <f>E129+E133+E139</f>
        <v>10849.726000000001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[10]aparat!F115+'[10]zags '!F116+'[10]վեկտոր պլյուս'!F116+[10]turq!F116+[10]gjuxatntes!F117+'[10]chanap transp'!F116+'[10]transp nax'!F116+'[10]ajl nax'!F116+'[10]tntes harab'!F1171+[10]axb!F116+'[10]srgaka mig'!F116+'[10]bnak shin'!F116+[10]lusav!F116+'[10]hangst sport'!F116+'[10]kent grad'!F116+'[10]mshak palat'!F116+'[10]mshak kazm'!F116+[10]herutahax!F116+[10]texekat!F116+'[10]yndameny mankap.'!F116+[10]gisherotik!F116+'[10]yndam arvest erash'!F116+[10]marzadp!F118+'[10]soc ogn'!F116+'[10]nvir. b`h'!F116+'[10]pah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[10]aparat!F116+'[10]zags '!F117+'[10]վեկտոր պլյուս'!F117+[10]turq!F117+[10]gjuxatntes!F118+'[10]chanap transp'!F117+'[10]transp nax'!F117+'[10]ajl nax'!F117+'[10]tntes harab'!F1172+[10]axb!F117+'[10]srgaka mig'!F117+'[10]bnak shin'!F117+[10]lusav!F117+'[10]hangst sport'!F117+'[10]kent grad'!F117+'[10]mshak palat'!F117+'[10]mshak kazm'!F117+[10]herutahax!F117+[10]texekat!F117+'[10]yndameny mankap.'!F117+[10]gisherotik!F117+'[10]yndam arvest erash'!F117+[10]marzadp!F119+'[10]soc ogn'!F117+'[10]nvir. b`h'!F117+'[10]pah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10849.726000000001</v>
      </c>
      <c r="E133" s="1645">
        <f>E135+E136+E137+E138</f>
        <v>10849.726000000001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[10]aparat!F123+'[10]zags '!F124+'[10]վեկտոր պլյուս'!F124+[10]turq!F124+[10]gjuxatntes!F125+'[10]chanap transp'!F124+'[10]transp nax'!F124+'[10]ajl nax'!F124+'[10]tntes harab'!F127+[10]axb!F124+'[10]srgaka mig'!F124+'[10]bnak shin'!F124+[10]lusav!F124+'[10]hangst sport'!F124+'[10]kent grad'!F124+'[10]mshak palat'!F124+'[10]mshak kazm'!F124+[10]herutahax!F124+[10]texekat!F124+'[10]yndameny mankap.'!F124+[10]gisherotik!F124+'[10]yndam arvest erash'!F124+[10]marzadp!F126+'[10]soc ogn'!F124+'[10]nvir. b`h'!F124+'[10]pah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[10]aparat!F124+'[10]zags '!F125+'[10]վեկտոր պլյուս'!F125+[10]turq!F125+[10]gjuxatntes!F126+'[10]chanap transp'!F125+'[10]transp nax'!F125+'[10]ajl nax'!F125+'[10]tntes harab'!F128+[10]axb!F125+'[10]srgaka mig'!F125+'[10]bnak shin'!F125+[10]lusav!F125+'[10]hangst sport'!F125+'[10]kent grad'!F125+'[10]mshak palat'!F125+'[10]mshak kazm'!F125+[10]herutahax!F125+[10]texekat!F125+'[10]yndameny mankap.'!F125+[10]gisherotik!F125+'[10]yndam arvest erash'!F125+[10]marzadp!F127+'[10]soc ogn'!F125+'[10]nvir. b`h'!F125+'[10]pah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10849.726000000001</v>
      </c>
      <c r="E138" s="1645">
        <f>[10]aparat!F126+'[10]zags '!F127+'[10]վեկտոր պլյուս'!F127+[10]turq!F127+[10]gjuxatntes!F128+'[10]chanap transp'!F127+'[10]transp nax'!F127+'[10]ajl nax'!F127+'[10]tntes harab'!F130+[10]axb!F127+'[10]srgaka mig'!F127+'[10]bnak shin'!F127+[10]lusav!F127+'[10]hangst sport'!F127+'[10]mshak palat'!F127+'[10]mshak kazm'!F127+[10]herutahax!F127+[10]texekat!F127+'[10]yndameny mankap.'!F127+[10]gisherotik!F127+'[10]yndam arvest erash'!F127+'[10]soc ogn'!F127+'[10]nvir. b`h'!F127+'[10]pah fond '!F127+'[10]barcraguyn krt.'!F127</f>
        <v>10849.726000000001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[10]aparat!F128+'[10]zags '!F129+'[10]վեկտոր պլյուս'!F129+[10]turq!F129+[10]gjuxatntes!F130+'[10]chanap transp'!F129+'[10]transp nax'!F129+'[10]ajl nax'!F129+'[10]tntes harab'!F132+[10]axb!F129+'[10]srgaka mig'!F129+'[10]bnak shin'!F129+[10]lusav!F129+'[10]hangst sport'!F129+'[10]kent grad'!F129+'[10]mshak palat'!F129+'[10]mshak kazm'!F129+[10]herutahax!F129+[10]texekat!F129+'[10]yndameny mankap.'!F129+[10]gisherotik!F129+'[10]yndam arvest erash'!F129+[10]marzadp!F131+'[10]soc ogn'!F129+'[10]nvir. b`h'!F129+'[10]pah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E142-[10]ekamut!F124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[10]aparat!F131+'[10]zags '!F132+'[10]վեկտոր պլյուս'!F132+[10]turq!F132+[10]gjuxatntes!F133+'[10]chanap transp'!F132+'[10]transp nax'!F132+'[10]ajl nax'!F132+'[10]tntes harab'!F135+[10]axb!F132+'[10]srgaka mig'!F132+'[10]bnak shin'!F132+[10]lusav!F132+'[10]hangst sport'!F132+'[10]kent grad'!F132+'[10]mshak palat'!F132+'[10]mshak kazm'!F132+[10]herutahax!F132+[10]texekat!F132+'[10]yndameny mankap.'!F132+[10]gisherotik!F132+'[10]yndam arvest erash'!F132+[10]marzadp!F134+'[10]soc ogn'!F132+'[10]nvir. b`h'!F132+'[10]pah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[10]aparat!F132+'[10]zags '!F133+'[10]վեկտոր պլյուս'!F133+[10]turq!F133+[10]gjuxatntes!F134+'[10]chanap transp'!F133+'[10]transp nax'!F133+'[10]ajl nax'!F133+'[10]tntes harab'!F136+[10]axb!F133+'[10]srgaka mig'!F133+'[10]bnak shin'!F133+[10]lusav!F133+'[10]hangst sport'!F133+'[10]mshak palat'!F133+'[10]mshak kazm'!F133+[10]herutahax!F133+[10]texekat!F133+'[10]yndameny mankap.'!F133+[10]gisherotik!F133+'[10]yndam arvest erash'!F133+'[10]soc ogn'!F133+'[10]nvir. b`h'!F133+'[10]pah fond '!F133+'[10]qax. kusakc.'!F133+[10]kronakan!F32+'[10]himn,krt'!J32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[10]aparat!F134+'[10]zags '!F135+'[10]վեկտոր պլյուս'!F135+[10]turq!F135+[10]gjuxatntes!F136+'[10]chanap transp'!F135+'[10]transp nax'!F135+'[10]ajl nax'!F135+'[10]tntes harab'!F138+[10]axb!F135+'[10]srgaka mig'!F135+'[10]bnak shin'!F135+[10]lusav!F135+'[10]hangst sport'!F135+'[10]kent grad'!F135+'[10]mshak palat'!F135+'[10]mshak kazm'!F135+[10]herutahax!F135+[10]texekat!F135+'[10]yndameny mankap.'!F135+[10]gisherotik!F135+'[10]yndam arvest erash'!F135+[10]marzadp!F137+'[10]soc ogn'!F135+'[10]nvir. b`h'!F135+'[10]pah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[10]aparat!F135+'[10]zags '!F136+'[10]վեկտոր պլյուս'!F136+[10]turq!F136+[10]gjuxatntes!F137+'[10]chanap transp'!F136+'[10]transp nax'!F136+'[10]ajl nax'!F136+'[10]tntes harab'!F139+[10]axb!F136+'[10]srgaka mig'!F136+'[10]bnak shin'!F136+[10]lusav!F136+'[10]hangst sport'!F136+'[10]kent grad'!F136+'[10]mshak palat'!F136+'[10]mshak kazm'!F136+[10]herutahax!F136+[10]texekat!F136+'[10]yndameny mankap.'!F136+[10]gisherotik!F136+'[10]yndam arvest erash'!F136+[10]marzadp!F138+'[10]soc ogn'!F136+'[10]nvir. b`h'!F136+'[10]pah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[10]aparat!F136+'[10]zags '!F137+'[10]վեկտոր պլյուս'!F137+[10]turq!F137+[10]gjuxatntes!F138+'[10]chanap transp'!F137+'[10]transp nax'!F137+'[10]ajl nax'!F137+'[10]tntes harab'!F140+[10]axb!F137+'[10]srgaka mig'!F137+'[10]bnak shin'!F137+[10]lusav!F137+'[10]hangst sport'!F137+'[10]mshak palat'!F137+'[10]mshak kazm'!F137+[10]herutahax!F137+[10]texekat!F137+'[10]yndameny mankap.'!F137+[10]gisherotik!F137+'[10]yndam arvest erash'!F137+'[10]soc ogn'!F137+'[10]nvir. b`h'!F137+'[10]pah fond '!F137+'[10]kentr.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[10]aparat!F137+'[10]zags '!F138+'[10]վեկտոր պլյուս'!F138+[10]turq!F138+[10]gjuxatntes!F139+'[10]chanap transp'!F138+'[10]transp nax'!F138+'[10]ajl nax'!F138+'[10]tntes harab'!F141+[10]axb!F138+'[10]srgaka mig'!F138+'[10]bnak shin'!F138+[10]lusav!F138+'[10]hangst sport'!F138+'[10]kent grad'!F138+'[10]mshak palat'!F138+'[10]mshak kazm'!F138+[10]herutahax!F138+[10]texekat!F138+'[10]yndameny mankap.'!F138+[10]gisherotik!F138+'[10]yndam arvest erash'!F138+[10]marzadp!F140+'[10]soc ogn'!F138+'[10]nvir. b`h'!F138+'[10]pah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[10]aparat!F139+'[10]zags '!F140+'[10]վեկտոր պլյուս'!F140+[10]turq!F140+[10]gjuxatntes!F141+'[10]chanap transp'!F140+'[10]transp nax'!F140+'[10]ajl nax'!F140+'[10]tntes harab'!F143+[10]axb!F140+'[10]srgaka mig'!F140+'[10]bnak shin'!F140+[10]lusav!F140+'[10]hangst sport'!F140+'[10]kent grad'!F140+'[10]mshak palat'!F140+'[10]mshak kazm'!F140+[10]herutahax!F140+[10]texekat!F140+'[10]yndameny mankap.'!F140+[10]gisherotik!F140+'[10]yndam arvest erash'!F140+[10]marzadp!F142+'[10]soc ogn'!F140+'[10]nvir. b`h'!F140+'[10]pah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[10]aparat!F141+'[10]zags '!F142+'[10]վեկտոր պլյուս'!F142+[10]turq!F142+[10]gjuxatntes!F143+'[10]chanap transp'!F142+'[10]transp nax'!F142+'[10]ajl nax'!F142+'[10]tntes harab'!F145+[10]axb!F142+'[10]srgaka mig'!F142+'[10]bnak shin'!F142+[10]lusav!F142+'[10]hangst sport'!F142+'[10]kent grad'!F142+'[10]mshak palat'!F142+'[10]mshak kazm'!F142+[10]herutahax!F142+[10]texekat!F142+'[10]yndameny mankap.'!F142+[10]gisherotik!F142+'[10]yndam arvest erash'!F142+[10]marzadp!F144+'[10]soc ogn'!F142+'[10]nvir. b`h'!F142+'[10]pah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[10]aparat!F142+'[10]zags '!F143+'[10]վեկտոր պլյուս'!F143+[10]turq!F143+[10]gjuxatntes!F144+'[10]chanap transp'!F143+'[10]transp nax'!F143+'[10]ajl nax'!F143+'[10]tntes harab'!F146+[10]axb!F143+'[10]srgaka mig'!F143+'[10]bnak shin'!F143+[10]lusav!F143+'[10]hangst sport'!F143+'[10]kent grad'!F143+'[10]mshak palat'!F143+'[10]mshak kazm'!F143+[10]herutahax!F143+[10]texekat!F143+'[10]yndameny mankap.'!F143+[10]gisherotik!F143+'[10]yndam arvest erash'!F143+[10]marzadp!F145+'[10]soc ogn'!F143+'[10]nvir. b`h'!F143+'[10]pah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[10]aparat!F144+'[10]zags '!F145+'[10]վեկտոր պլյուս'!F145+[10]turq!F145+[10]gjuxatntes!F146+'[10]chanap transp'!F145+'[10]transp nax'!F145+'[10]ajl nax'!F145+'[10]tntes harab'!F148+[10]axb!F145+'[10]srgaka mig'!F145+'[10]bnak shin'!F145+[10]lusav!F145+'[10]hangst sport'!F145+'[10]kent grad'!F145+'[10]mshak palat'!F145+'[10]mshak kazm'!F145+[10]herutahax!F145+[10]texekat!F145+'[10]yndameny mankap.'!F145+[10]gisherotik!F145+'[10]yndam arvest erash'!F145+[10]marzadp!F147+'[10]soc ogn'!F145+'[10]nvir. b`h'!F145+'[10]pah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[10]aparat!F146+'[10]zags '!F147+'[10]վեկտոր պլյուս'!F147+[10]turq!F147+[10]gjuxatntes!F148+'[10]chanap transp'!F147+'[10]transp nax'!F147+'[10]ajl nax'!F147+'[10]tntes harab'!F150+[10]axb!F147+'[10]srgaka mig'!F147+'[10]bnak shin'!F147+[10]lusav!F147+'[10]hangst sport'!F147+'[10]kent grad'!F147+'[10]mshak palat'!F147+'[10]mshak kazm'!F147+[10]herutahax!F147+[10]texekat!F147+'[10]yndameny mankap.'!F147+[10]gisherotik!F147+'[10]yndam arvest erash'!F147+[10]marzadp!F149+'[10]soc ogn'!F147+'[10]nvir. b`h'!F147+'[10]pah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E169+F169-[10]ekamut!F124</f>
        <v>3000</v>
      </c>
      <c r="E169" s="1645">
        <f>'[10]gorc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[10]ekamut!F124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[10]aparat!F151+'[10]zags '!F152+'[10]վեկտոր պլյուս'!F152+[10]turq!F152+[10]gjuxatntes!F153+'[10]chanap transp'!F152+'[10]transp nax'!F152+'[10]ajl nax'!F152+[10]axb!F152+'[10]srgaka mig'!F152+'[10]bnak shin'!F152+[10]lusav!F152+'[10]hangst sport'!F152+'[10]kent grad'!F152+'[10]mshak palat'!F152+'[10]mshak kazm'!F152+[10]herutahax!F152+[10]texekat!F152+'[10]yndameny mankap.'!F152+[10]gisherotik!F152+'[10]yndam arvest erash'!F152+[10]marzadp!F154+'[10]soc ogn'!F152+'[10]nvir. b`h'!F152+'[10]pah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[10]aparat!F152+'[10]zags '!F153+'[10]վեկտոր պլյուս'!F153+[10]turq!F153+[10]gjuxatntes!F154+'[10]chanap transp'!F153+'[10]transp nax'!F153+'[10]ajl nax'!F153+[10]axb!F153+'[10]srgaka mig'!F153+'[10]bnak shin'!F153+[10]lusav!F153+'[10]hangst sport'!F153+'[10]kent grad'!F153+'[10]mshak palat'!F153+'[10]mshak kazm'!F153+[10]herutahax!F153+[10]texekat!F153+'[10]yndameny mankap.'!F153+[10]gisherotik!F153+'[10]yndam arvest erash'!F153+[10]marzadp!F155+'[10]soc ogn'!F153+'[10]nvir. b`h'!F153+'[10]pah fond '!F153+[10]jramatakararum!F153+[10]gazafikacum!F135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[10]aparat!F153+'[10]zags '!F154+'[10]վեկտոր պլյուս'!F154+[10]turq!F154+[10]gjuxatntes!F155+'[10]chanap transp'!F154+'[10]transp nax'!F154+'[10]ajl nax'!F154+[10]axb!F154+'[10]srgaka mig'!F154+'[10]bnak shin'!F154+[10]lusav!F154+'[10]hangst sport'!F154+'[10]mshak palat'!F154+'[10]mshak kazm'!F154+[10]herutahax!F154+[10]texekat!F154+'[10]yndameny mankap.'!F154+[10]gisherotik!F154+'[10]yndam arvest erash'!F154+'[10]soc ogn'!F154+'[10]nvir. b`h'!F154+'[10]pah fond '!F154+[10]jramatakararum!F154+'[10]kentr.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[10]aparat!F154+'[10]zags '!F155+'[10]վեկտոր պլյուս'!F155+[10]turq!F155+[10]gjuxatntes!F156+'[10]chanap transp'!F155+'[10]transp nax'!F155+'[10]ajl nax'!F155+[10]axb!F155+'[10]srgaka mig'!F155+'[10]bnak shin'!F155+[10]lusav!F155+'[10]hangst sport'!F155+'[10]kent grad'!F155+'[10]mshak palat'!F155+'[10]mshak kazm'!F155+[10]herutahax!F155+[10]texekat!F155+'[10]yndameny mankap.'!F155+[10]gisherotik!F155+'[10]yndam arvest erash'!F155+[10]marzadp!F157+'[10]soc ogn'!F155+'[10]nvir. b`h'!F155+'[10]pah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[10]aparat!F155+'[10]zags '!F156+'[10]վեկտոր պլյուս'!F156+[10]turq!F156+[10]gjuxatntes!F157+'[10]chanap transp'!F156+'[10]transp nax'!F156+'[10]ajl nax'!F156+[10]axb!F156+'[10]srgaka mig'!F156+'[10]bnak shin'!F156+[10]lusav!F156+'[10]hangst sport'!F156+'[10]kent grad'!F156+'[10]mshak palat'!F156+'[10]mshak kazm'!F156+[10]herutahax!F156+[10]texekat!F156+'[10]yndameny mankap.'!F156+[10]gisherotik!F156+'[10]yndam arvest erash'!F156+[10]marzadp!F158+'[10]soc ogn'!F156+'[10]nvir. b`h'!F156+'[10]pah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[10]aparat!F156+'[10]zags '!F157+'[10]վեկտոր պլյուս'!F157+[10]turq!F157+[10]gjuxatntes!F158+'[10]chanap transp'!F157+'[10]transp nax'!F157+'[10]ajl nax'!F157+[10]axb!F157+'[10]srgaka mig'!F157+'[10]bnak shin'!F157+[10]lusav!F157+'[10]hangst sport'!F157+'[10]kent grad'!F157+'[10]mshak palat'!F157+'[10]mshak kazm'!F157+[10]herutahax!F157+[10]texekat!F157+'[10]yndameny mankap.'!F157+[10]gisherotik!F157+'[10]yndam arvest erash'!F157+[10]marzadp!F159+'[10]soc ogn'!F157+'[10]nvir. b`h'!F157+'[10]pah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[10]aparat!F157+'[10]zags '!F158+'[10]վեկտոր պլյուս'!F158+[10]turq!F158+[10]gjuxatntes!F159+'[10]chanap transp'!F158+'[10]transp nax'!F158+'[10]ajl nax'!F158+[10]axb!F158+'[10]srgaka mig'!F158+'[10]bnak shin'!F158+[10]lusav!F158+'[10]hangst sport'!F158+'[10]kent grad'!F158+'[10]mshak palat'!F158+'[10]mshak kazm'!F158+[10]herutahax!F158+[10]texekat!F158+'[10]yndameny mankap.'!F158+[10]gisherotik!F158+'[10]yndam arvest erash'!F158+[10]marzadp!F160+'[10]soc ogn'!F158+'[10]nvir. b`h'!F158+'[10]pah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[10]aparat!F158+'[10]zags '!F159+'[10]վեկտոր պլյուս'!F159+[10]turq!F159+[10]gjuxatntes!F160+'[10]chanap transp'!F159+'[10]transp nax'!F159+'[10]ajl nax'!F159+[10]axb!F159+'[10]srgaka mig'!F159+'[10]bnak shin'!F159+[10]lusav!F159+'[10]hangst sport'!F159+'[10]kent grad'!F159+'[10]mshak palat'!F159+'[10]mshak kazm'!F159+[10]herutahax!F159+[10]texekat!F159+'[10]yndameny mankap.'!F159+[10]gisherotik!F159+'[10]yndam arvest erash'!F159+[10]marzadp!F161+'[10]soc ogn'!F159+'[10]nvir. b`h'!F159+'[10]pah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[10]aparat!F159+'[10]zags '!F160+'[10]վեկտոր պլյուս'!F160+[10]turq!F160+[10]gjuxatntes!F161+'[10]chanap transp'!F160+'[10]transp nax'!F160+'[10]ajl nax'!F160+[10]axb!F160+'[10]srgaka mig'!F160+'[10]bnak shin'!F160+[10]lusav!F160+'[10]hangst sport'!F160+'[10]kent grad'!F160+'[10]mshak palat'!F160+'[10]mshak kazm'!F160+[10]herutahax!F160+[10]texekat!F160+'[10]yndameny mankap.'!F160+[10]gisherotik!F160+'[10]yndam arvest erash'!F160+[10]marzadp!F162+'[10]soc ogn'!F160+'[10]nvir. b`h'!F160+'[10]pah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[10]aparat!F160+'[10]zags '!F161+'[10]վեկտոր պլյուս'!F161+[10]turq!F161+[10]gjuxatntes!F162+'[10]chanap transp'!F161+'[10]transp nax'!F161+'[10]ajl nax'!F161+[10]axb!F161+'[10]srgaka mig'!F161+'[10]bnak shin'!F161+[10]lusav!F161+'[10]hangst sport'!F161+'[10]mshak palat'!F161+'[10]mshak kazm'!F161+[10]herutahax!F161+[10]texekat!F161+'[10]yndameny mankap.'!F161+[10]gisherotik!F161+'[10]yndam arvest erash'!F161+'[10]soc ogn'!F161+'[10]nvir. b`h'!F161+'[10]pah fond '!F161+[10]jramatakararum!F161+'[10]kentr.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[10]aparat!F162+'[10]zags '!F163+'[10]վեկտոր պլյուս'!F163+[10]turq!F163+[10]gjuxatntes!F164+'[10]chanap transp'!F163+'[10]transp nax'!F163+'[10]ajl nax'!F163+[10]axb!F163+'[10]srgaka mig'!F163+'[10]bnak shin'!F163+[10]lusav!F163+'[10]hangst sport'!F163+'[10]kent grad'!F163+'[10]mshak palat'!F163+'[10]mshak kazm'!F163+[10]herutahax!F163+[10]texekat!F163+'[10]yndameny mankap.'!F163+[10]gisherotik!F163+'[10]yndam arvest erash'!F163+[10]marzadp!F165+'[10]soc ogn'!F163+'[10]nvir. b`h'!F163+'[10]pah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[10]aparat!F163+'[10]zags '!F164+'[10]վեկտոր պլյուս'!F164+[10]turq!F164+[10]gjuxatntes!F165+'[10]chanap transp'!F164+'[10]transp nax'!F164+'[10]ajl nax'!F164+[10]axb!F164+'[10]srgaka mig'!F164+'[10]bnak shin'!F164+[10]lusav!F164+'[10]hangst sport'!F164+'[10]kent grad'!F164+'[10]mshak palat'!F164+'[10]mshak kazm'!F164+[10]herutahax!F164+[10]texekat!F164+'[10]yndameny mankap.'!F164+[10]gisherotik!F164+'[10]yndam arvest erash'!F164+[10]marzadp!F166+'[10]soc ogn'!F164+'[10]nvir. b`h'!F164+'[10]pah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[10]aparat!F164+'[10]zags '!F165+'[10]վեկտոր պլյուս'!F165+[10]turq!F165+[10]gjuxatntes!F166+'[10]chanap transp'!F165+'[10]transp nax'!F165+'[10]ajl nax'!F165+[10]axb!F165+'[10]srgaka mig'!F165+'[10]bnak shin'!F165+[10]lusav!F165+'[10]hangst sport'!F165+'[10]kent grad'!F165+'[10]mshak palat'!F165+'[10]mshak kazm'!F165+[10]herutahax!F165+[10]texekat!F165+'[10]yndameny mankap.'!F165+[10]gisherotik!F165+'[10]yndam arvest erash'!F165+[10]marzadp!F167+'[10]soc ogn'!F165+'[10]nvir. b`h'!F165+'[10]pah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[10]aparat!F165+'[10]zags '!F166+'[10]վեկտոր պլյուս'!F166+[10]turq!F166+[10]gjuxatntes!F167+'[10]chanap transp'!F166+'[10]transp nax'!F166+'[10]ajl nax'!F166+[10]axb!F166+'[10]srgaka mig'!F166+'[10]bnak shin'!F166+[10]lusav!F166+'[10]hangst sport'!F166+'[10]kent grad'!F166+'[10]mshak palat'!F166+'[10]mshak kazm'!F166+[10]herutahax!F166+[10]texekat!F166+'[10]yndameny mankap.'!F166+[10]gisherotik!F166+'[10]yndam arvest erash'!F166+[10]marzadp!F168+'[10]soc ogn'!F166+'[10]nvir. b`h'!F166+'[10]pah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[10]aparat!F167+'[10]zags '!F168+'[10]վեկտոր պլյուս'!F168+[10]turq!F168+[10]gjuxatntes!F169+'[10]chanap transp'!F168+'[10]transp nax'!F168+'[10]ajl nax'!F168+[10]axb!F168+'[10]srgaka mig'!F168+'[10]bnak shin'!F168+[10]lusav!F168+'[10]hangst sport'!F168+'[10]kent grad'!F168+'[10]mshak palat'!F168+'[10]mshak kazm'!F168+[10]herutahax!F168+[10]texekat!F168+'[10]yndameny mankap.'!F168+[10]gisherotik!F168+'[10]yndam arvest erash'!F168+[10]marzadp!F170+'[10]soc ogn'!F168+'[10]nvir. b`h'!F168+'[10]pah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[10]aparat!F169+'[10]zags '!F170+'[10]վեկտոր պլյուս'!F170+[10]turq!F170+[10]gjuxatntes!F171+'[10]chanap transp'!F170+'[10]transp nax'!F170+'[10]ajl nax'!F170+[10]axb!F170+'[10]srgaka mig'!F170+'[10]bnak shin'!F170+[10]lusav!F170+'[10]hangst sport'!F170+'[10]kent grad'!F170+'[10]mshak palat'!F170+'[10]mshak kazm'!F170+[10]herutahax!F170+[10]texekat!F170+'[10]yndameny mankap.'!F170+[10]gisherotik!F170+'[10]yndam arvest erash'!F170+[10]marzadp!F172+'[10]soc ogn'!F170+'[10]nvir. b`h'!F170+'[10]pah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[10]aparat!F170+'[10]zags '!F171+'[10]վեկտոր պլյուս'!F171+[10]turq!F171+[10]gjuxatntes!F172+'[10]chanap transp'!F171+'[10]transp nax'!F171+'[10]ajl nax'!F171+[10]axb!F171+'[10]srgaka mig'!F171+'[10]bnak shin'!F171+[10]lusav!F171+'[10]hangst sport'!F171+'[10]kent grad'!F171+'[10]mshak palat'!F171+'[10]mshak kazm'!F171+[10]herutahax!F171+[10]texekat!F171+'[10]yndameny mankap.'!F171+[10]gisherotik!F171+'[10]yndam arvest erash'!F171+[10]marzadp!F173+'[10]soc ogn'!F171+'[10]nvir. b`h'!F171+'[10]pah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[10]aparat!F171+'[10]zags '!F172+'[10]վեկտոր պլյուս'!F172+[10]turq!F172+[10]gjuxatntes!F173+'[10]chanap transp'!F172+'[10]transp nax'!F172+'[10]ajl nax'!F172+[10]axb!F172+'[10]srgaka mig'!F172+'[10]bnak shin'!F172+[10]lusav!F172+'[10]hangst sport'!F172+'[10]kent grad'!F172+'[10]mshak palat'!F172+'[10]mshak kazm'!F172+[10]herutahax!F172+[10]texekat!F172+'[10]yndameny mankap.'!F172+[10]gisherotik!F172+'[10]yndam arvest erash'!F172+[10]marzadp!F174+'[10]soc ogn'!F172+'[10]nvir. b`h'!F172+'[10]pah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[10]aparat!F172+'[10]zags '!F173+'[10]վեկտոր պլյուս'!F173+[10]turq!F173+[10]gjuxatntes!F174+'[10]chanap transp'!F173+'[10]transp nax'!F173+'[10]ajl nax'!F173+[10]axb!F173+'[10]srgaka mig'!F173+'[10]bnak shin'!F173+[10]lusav!F173+'[10]hangst sport'!F173+'[10]kent grad'!F173+'[10]mshak palat'!F173+'[10]mshak kazm'!F173+[10]herutahax!F173+[10]texekat!F173+'[10]yndameny mankap.'!F173+[10]gisherotik!F173+'[10]yndam arvest erash'!F173+[10]marzadp!F175+'[10]soc ogn'!F173+'[10]nvir. b`h'!F173+'[10]pah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'[10]tntes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'[10]tntes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'[10]tntes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'[10]tntes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'[10]tntes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'[10]tntes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'[10]tntes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'[10]tntes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'[10]tntes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'[10]tntes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'[10]tntes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'[10]tntes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307" sqref="F307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8" t="s">
        <v>671</v>
      </c>
      <c r="B1" s="2298"/>
      <c r="C1" s="2298"/>
      <c r="D1" s="2298"/>
      <c r="E1" s="2298"/>
      <c r="F1" s="2298"/>
      <c r="G1" s="2298"/>
      <c r="H1" s="2298"/>
    </row>
    <row r="2" spans="1:11" s="1617" customFormat="1" ht="36" customHeight="1">
      <c r="A2" s="2299" t="s">
        <v>672</v>
      </c>
      <c r="B2" s="2299"/>
      <c r="C2" s="2299"/>
      <c r="D2" s="2299"/>
      <c r="E2" s="2299"/>
      <c r="F2" s="2299"/>
      <c r="G2" s="2299"/>
      <c r="H2" s="2299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12" t="s">
        <v>168</v>
      </c>
      <c r="H4" s="2112"/>
    </row>
    <row r="5" spans="1:11" s="1624" customFormat="1" ht="15.75" customHeight="1">
      <c r="A5" s="2296" t="s">
        <v>169</v>
      </c>
      <c r="B5" s="2300" t="s">
        <v>170</v>
      </c>
      <c r="C5" s="2302" t="s">
        <v>171</v>
      </c>
      <c r="D5" s="2304" t="s">
        <v>172</v>
      </c>
      <c r="E5" s="2306" t="s">
        <v>173</v>
      </c>
      <c r="F5" s="2308" t="s">
        <v>674</v>
      </c>
      <c r="G5" s="2309" t="s">
        <v>675</v>
      </c>
      <c r="H5" s="2309"/>
    </row>
    <row r="6" spans="1:11" s="1627" customFormat="1" ht="43.5" customHeight="1" thickBot="1">
      <c r="A6" s="2297"/>
      <c r="B6" s="2301"/>
      <c r="C6" s="2303"/>
      <c r="D6" s="2305"/>
      <c r="E6" s="2307"/>
      <c r="F6" s="2308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G8+H8-[10]ekamut!F124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372817.03029999998</v>
      </c>
      <c r="G9" s="1601">
        <f>G11+G16+G20+G25+G28+G31+G34+G37</f>
        <v>318919.03029999998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249480.7303</v>
      </c>
      <c r="G11" s="1648">
        <f>G13+G14+G15</f>
        <v>246480.7303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249480.7303</v>
      </c>
      <c r="G13" s="1644">
        <f>[10]aparat!F32</f>
        <v>246480.7303</v>
      </c>
      <c r="H13" s="1645">
        <f>[10]aparat!F149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'[10]zags '!F32+'[10]վեկտոր պլյուս'!F32</f>
        <v>4155</v>
      </c>
      <c r="H24" s="1645">
        <f>'[10]zags '!F150+'[10]վեկտոր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[10]turq!F32</f>
        <v>68283.299999999988</v>
      </c>
      <c r="H33" s="1645">
        <f>[10]turq!F150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491630.16000000003</v>
      </c>
      <c r="G88" s="1583">
        <f>G90+G94+G100+G108+G113+G120+G123+G129+G138</f>
        <v>34805.726000000002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2535.7260000000001</v>
      </c>
      <c r="G94" s="1645">
        <f>G96+G97+G98+G99</f>
        <v>2535.7260000000001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2535.7260000000001</v>
      </c>
      <c r="G96" s="1645">
        <f>[10]gjuxatntes!F33</f>
        <v>2535.7260000000001</v>
      </c>
      <c r="H96" s="1645">
        <f>[10]gjuxatntes!F151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[10]gazafikacum!F135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789094.43400000001</v>
      </c>
      <c r="G113" s="1645">
        <f>G115+G116+G117+G118+G119</f>
        <v>32270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789094.43400000001</v>
      </c>
      <c r="G115" s="1645">
        <f>'[10]chanap transp'!F32</f>
        <v>32270</v>
      </c>
      <c r="H115" s="1645">
        <f>'[10]chanap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'[10]transp nax'!F32</f>
        <v>0</v>
      </c>
      <c r="H135" s="1645">
        <f>'[10]transp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'[10]ajl nax'!F32</f>
        <v>0</v>
      </c>
      <c r="H137" s="1645">
        <f>'[10]ajl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'[10]tntes harab'!F35</f>
        <v>0</v>
      </c>
      <c r="H140" s="1645">
        <f>'[10]tntes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181963.1</v>
      </c>
      <c r="G141" s="1583">
        <f>G143+G146+G149+G152+G155+G158</f>
        <v>106463.1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159067.1</v>
      </c>
      <c r="G143" s="1645">
        <f>G145</f>
        <v>93567.1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159067.1</v>
      </c>
      <c r="G145" s="1645">
        <f>[10]axb!F32</f>
        <v>93567.1</v>
      </c>
      <c r="H145" s="1645">
        <f>[10]axb!F150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'[10]srgaka mig'!F32</f>
        <v>12896</v>
      </c>
      <c r="H160" s="1645">
        <f>'[10]srgaka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575255.88</v>
      </c>
      <c r="G161" s="1583">
        <f>G163+G166+G169+G172+G175+G178</f>
        <v>60340.7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305078.38</v>
      </c>
      <c r="G163" s="1645">
        <f>G165</f>
        <v>33947.199999999997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305078.38</v>
      </c>
      <c r="G165" s="1645">
        <f>'[10]bnak shin'!F32</f>
        <v>33947.199999999997</v>
      </c>
      <c r="H165" s="1645">
        <f>'[10]bnak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[10]jramatakararum!F32</f>
        <v>900</v>
      </c>
      <c r="H171" s="1645">
        <f>[10]jramatakararum!F150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[10]lusav!F32</f>
        <v>25493.5</v>
      </c>
      <c r="H174" s="1645">
        <f>[10]lusav!F150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457921.85099999997</v>
      </c>
      <c r="G210" s="1583">
        <f>G212+G215+G224+G229+G234+G237</f>
        <v>83233.222000000009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197304.40299999999</v>
      </c>
      <c r="G212" s="1645">
        <f>'[10]hangst sport'!F32</f>
        <v>16000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197304.40299999999</v>
      </c>
      <c r="G214" s="1645">
        <f>'[10]hangst sport'!F32</f>
        <v>16000</v>
      </c>
      <c r="H214" s="1645">
        <f>'[10]hangst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253437.448</v>
      </c>
      <c r="G215" s="1644">
        <f>G217+G218+G219+G220+G221+G222+G223</f>
        <v>60053.222000000002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'[10]kentr. grad'!F33</f>
        <v>19035</v>
      </c>
      <c r="H217" s="1645">
        <f>'[10]kentr.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'[10]mshak palat'!F32+'[10]mshak palat (2)'!F32</f>
        <v>30139.4</v>
      </c>
      <c r="H219" s="1645">
        <f>'[10]mshak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10878.822</v>
      </c>
      <c r="G220" s="1645">
        <f>'[10]mshak kazm'!F32</f>
        <v>10878.822</v>
      </c>
      <c r="H220" s="1645">
        <f>'[10]mshak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[10]herutahax!F32</f>
        <v>1500</v>
      </c>
      <c r="H226" s="1645">
        <f>[10]herutahax!F150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[10]texekat!F32</f>
        <v>3430</v>
      </c>
      <c r="H228" s="1645">
        <f>[10]texekat!F150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'[10]qax.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[10]kronakan!F32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'[10]yndameny mankap.'!F32</f>
        <v>217662.99999999997</v>
      </c>
      <c r="H244" s="1645">
        <f>'[10]yndameny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'[10]himn,krt'!F32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[10]gisherotik!F32</f>
        <v>0</v>
      </c>
      <c r="H249" s="1645">
        <f>[10]gisherotik!F150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'[10]barcraguyn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'[10]yndam arvest erash'!F32</f>
        <v>117996.4</v>
      </c>
      <c r="H260" s="1645">
        <f>'[10]yndam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'[10]soc ogn'!F32+'[10]nvir.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'[10]soc ogn'!F150+'[10]nvir.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G303+H303-[10]ekamut!F124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G305+H305-[10]ekamut!D124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G307-[10]ekamut!F124</f>
        <v>3000</v>
      </c>
      <c r="G307" s="1645">
        <f>'[10]caxseri erbashx'!N309</f>
        <v>150000</v>
      </c>
      <c r="H307" s="1645">
        <f>'[10]pah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3"/>
  <sheetViews>
    <sheetView zoomScale="130" workbookViewId="0">
      <selection activeCell="K597" sqref="K597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5" t="s">
        <v>981</v>
      </c>
      <c r="B1" s="2275"/>
      <c r="C1" s="2275"/>
      <c r="D1" s="2275"/>
      <c r="E1" s="2275"/>
      <c r="F1" s="2275"/>
      <c r="G1" s="2275"/>
      <c r="H1" s="2275"/>
      <c r="I1" s="2275"/>
    </row>
    <row r="2" spans="1:14" ht="31.5" customHeight="1">
      <c r="A2" s="2276" t="s">
        <v>982</v>
      </c>
      <c r="B2" s="2276"/>
      <c r="C2" s="2276"/>
      <c r="D2" s="2276"/>
      <c r="E2" s="2276"/>
      <c r="F2" s="2276"/>
      <c r="G2" s="2276"/>
      <c r="H2" s="2276"/>
      <c r="I2" s="2276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7" t="s">
        <v>169</v>
      </c>
      <c r="B5" s="2278" t="s">
        <v>984</v>
      </c>
      <c r="C5" s="2279" t="s">
        <v>171</v>
      </c>
      <c r="D5" s="2279" t="s">
        <v>172</v>
      </c>
      <c r="E5" s="2280" t="s">
        <v>985</v>
      </c>
      <c r="F5" s="2015"/>
      <c r="G5" s="2277" t="s">
        <v>986</v>
      </c>
      <c r="H5" s="2281" t="s">
        <v>675</v>
      </c>
      <c r="I5" s="2281"/>
    </row>
    <row r="6" spans="1:14" s="2018" customFormat="1" ht="44.25" customHeight="1">
      <c r="A6" s="2277"/>
      <c r="B6" s="2278"/>
      <c r="C6" s="2279"/>
      <c r="D6" s="2279"/>
      <c r="E6" s="2280"/>
      <c r="F6" s="2015"/>
      <c r="G6" s="2277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H8+I8-[10]ekamut!D124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372817.03029999998</v>
      </c>
      <c r="H9" s="2034">
        <f>H11+H51+H63+H84+H90+H96+H118+H124</f>
        <v>318919.03029999998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249480.7303</v>
      </c>
      <c r="H11" s="2042">
        <f>H13</f>
        <v>246480.7303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249480.7303</v>
      </c>
      <c r="H13" s="2047">
        <f>SUM(H15:H38)</f>
        <v>246480.7303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[10]aparat!F34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[10]aparat!F35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[10]aparat!F44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807.3</v>
      </c>
      <c r="H18" s="2047">
        <f>[10]aparat!F45</f>
        <v>807.3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[10]aparat!F46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[10]aparat!F47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[10]aparat!F48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[10]aparat!F51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6500</v>
      </c>
      <c r="H23" s="2047">
        <f>[10]aparat!F52</f>
        <v>6500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[10]aparat!F53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[10]aparat!F56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[10]aparat!F57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[10]aparat!F58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[10]aparat!F59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[10]aparat!F61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[10]aparat!F62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[10]aparat!F64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[10]aparat!F66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[10]aparat!F67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[10]aparat!F69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[10]aparat!F71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[10]aparat!F74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[10]aparat!F75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[10]aparat!F136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[10]aparat!F154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[10]aparat!F155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[10]aparat!F156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[10]aparat!F153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[10]aparat!F160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'[10]zags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'[10]zags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'[10]zags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'[10]zags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'[10]zags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'[10]zags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'[10]zags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'[10]zags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'[10]վեկտոր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[10]turq!F44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[10]turq!F62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[10]turq!F64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[10]turq!F67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[10]turq!F75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[10]turq!F76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[10]turq!F104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[10]turq!F111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+[10]turq!F113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[10]turq!F133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[10]turq!F137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[10]turq!F152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[10]turq!F153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[10]turq!F154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[10]turq!F155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[10]turq!F156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[10]turq!F157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[10]turq!F161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491630.16000000003</v>
      </c>
      <c r="H220" s="2026">
        <f>H222+H232+H252+H266+H280+H303+H309+H329+H353</f>
        <v>34805.726000000002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2535.7260000000001</v>
      </c>
      <c r="H232" s="2047">
        <f>H234+H240+H244+H248</f>
        <v>2535.7260000000001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2535.7260000000001</v>
      </c>
      <c r="H234" s="2047">
        <f>H236+H237+H238</f>
        <v>2535.7260000000001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986</v>
      </c>
      <c r="H236" s="2047">
        <f>[10]gjuxatntes!F65</f>
        <v>986</v>
      </c>
      <c r="I236" s="2047"/>
    </row>
    <row r="237" spans="1:9" ht="13.5" customHeight="1">
      <c r="A237" s="2038"/>
      <c r="B237" s="1477"/>
      <c r="C237" s="2046"/>
      <c r="D237" s="2046"/>
      <c r="E237" s="2048" t="str">
        <f>[10]gjuxatntes!B77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[10]gjuxatntes!F77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[10]gjuxatntes!F128</f>
        <v>1549.7260000000001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[10]gjuxatntes!F154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[10]gazafikacum!F140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[10]gazafikacum!F146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789094.43400000001</v>
      </c>
      <c r="H280" s="2047">
        <f>H282+H287+H291+H295+H299</f>
        <v>32270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789094.43400000001</v>
      </c>
      <c r="H282" s="2047">
        <f>H284+H285</f>
        <v>32270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'[10]chanap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32270</v>
      </c>
      <c r="H285" s="2047">
        <f>'[10]chanap transp'!F104</f>
        <v>32270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'[10]chanap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'[10]chanap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'[10]chanap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'[10]transp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'[10]ajl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'[10]ajl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'[10]tntes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'[10]tntes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181963.1</v>
      </c>
      <c r="H359" s="2034">
        <f>H361+H371+H377+H383+H389+H397</f>
        <v>106463.1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159067.1</v>
      </c>
      <c r="H361" s="2047">
        <f>H363+H367+H368+H366</f>
        <v>93567.1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[10]axb!F45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0</v>
      </c>
      <c r="H366" s="2047">
        <f>[10]axb!F62</f>
        <v>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92107.1</v>
      </c>
      <c r="H367" s="2047">
        <f>[10]axb!F104</f>
        <v>92107.1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1460</v>
      </c>
      <c r="H368" s="2047">
        <f>[10]axb!F111</f>
        <v>1460</v>
      </c>
      <c r="I368" s="2047"/>
    </row>
    <row r="369" spans="1:9" ht="48.75" customHeight="1">
      <c r="A369" s="2038"/>
      <c r="B369" s="1477"/>
      <c r="C369" s="2046"/>
      <c r="D369" s="2046"/>
      <c r="E369" s="2048" t="str">
        <f>[10]axb!B155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[10]axb!F155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[10]axb!F157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'[10]srgaka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'[10]srgaka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'[10]srgaka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'[10]srgaka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'[10]srgaka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'[10]srgaka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575255.88</v>
      </c>
      <c r="H407" s="2026">
        <f>H409+H417+H423+H430+H440+H446</f>
        <v>60340.7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305078.38</v>
      </c>
      <c r="H409" s="2047">
        <f>H411</f>
        <v>33947.199999999997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305078.38</v>
      </c>
      <c r="H411" s="2047">
        <f>SUM(H413:H416)</f>
        <v>33947.199999999997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33947.199999999997</v>
      </c>
      <c r="H413" s="2047">
        <f>'[10]bnak shin'!F104</f>
        <v>33947.199999999997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'[10]bnak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'[10]bnak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'[10]bnak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[10]jramatakararum!F64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[10]jramatakararum!F153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[10]jramatakararum!F161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[10]lusav!F44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[10]lusav!F66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[10]lusav!F76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[10]lusav!F104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[10]lusav!F153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[10]lusav!F154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'[10]bnak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[10]lusav!F161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457921.85099999997</v>
      </c>
      <c r="H527" s="2026">
        <f>H529+H548+H597+H610+H626+H632</f>
        <v>83233.222000000009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197304.40299999999</v>
      </c>
      <c r="H529" s="2047">
        <f>H531</f>
        <v>16000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197304.40299999999</v>
      </c>
      <c r="H531" s="2047">
        <f>SUM(H533:H547)</f>
        <v>16000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'[10]hangst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'[10]hangst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'[10]hangst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'[10]hangst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'[10]hangst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'[10]hangst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'[10]hangst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'[10]hangst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'[10]hangst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'[10]hangst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3000</v>
      </c>
      <c r="H543" s="2047">
        <f>'[10]hangst sport'!J127</f>
        <v>3000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'[10]hangst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'[10]hangst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'[10]hangst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'[10]hangst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253437.448</v>
      </c>
      <c r="H548" s="2040">
        <f>H550+H564+H568+H575+H585+H589+H593</f>
        <v>60053.222000000002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'[10]kentr.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'[10]kentr.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'[10]kentr.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'[10]kentr.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'[10]kentr.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'[10]mshak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'[10]mshak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'[10]mshak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'[10]mshak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'[10]mshak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10878.822</v>
      </c>
      <c r="H575" s="2040">
        <f>H583+H580+H579+H577+H578+H581+H582</f>
        <v>10878.822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'[10]mshak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8378.8220000000001</v>
      </c>
      <c r="H578" s="2040">
        <f>'[10]mshak kazm'!F62</f>
        <v>8378.8220000000001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'[10]mshak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'[10]mshak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'[10]mshak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'[10]mshak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'[10]mshak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[10]herutahax!F58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[10]texekat!F46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[10]texekat!F58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18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'[10]qax.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'[10]qax.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'[10]qax.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[10]kronakan!F133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'[10]yndameny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'[10]yndameny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'[10]yndameny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'[10]yndameny mankap.'!F111</f>
        <v>2537</v>
      </c>
      <c r="I647" s="2040"/>
    </row>
    <row r="648" spans="1:9" ht="17.2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'[10]yndameny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'[10]yndameny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'[10]yndameny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'[10]himn,krt'!F32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'[10]yndameny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'[10]yndameny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'[10]barcraguyn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'[10]yndameny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'[10]yndam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'[10]yndam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'[10]yndam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'[10]yndam arvest erash'!F137</f>
        <v>0</v>
      </c>
      <c r="I706" s="2040">
        <f>[10]marzadproc!F154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'[10]yndam arvest erash'!F150</f>
        <v>180</v>
      </c>
    </row>
    <row r="728" spans="1:9" ht="0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'[10]yndam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5.5" customHeight="1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'[10]soc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'[10]soc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'[10]soc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'[10]nvir.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H791+I791-[10]ekamut!F124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H793+I793-[10]ekamut!F124</f>
        <v>3000</v>
      </c>
      <c r="H793" s="2047">
        <f>H795</f>
        <v>150000</v>
      </c>
      <c r="I793" s="2047">
        <f>I795</f>
        <v>0</v>
      </c>
    </row>
    <row r="794" spans="1:9" s="2044" customFormat="1" ht="12" customHeight="1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H795+I795-[10]ekamut!F124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H797+I797-[10]ekamut!F124</f>
        <v>3000</v>
      </c>
      <c r="H797" s="2047">
        <f>'[10]gorc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H13" sqref="H13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5" t="s">
        <v>687</v>
      </c>
      <c r="B1" s="2295"/>
      <c r="C1" s="2295"/>
      <c r="D1" s="2295"/>
      <c r="E1" s="2295"/>
      <c r="F1" s="2295"/>
    </row>
    <row r="2" spans="1:9" s="1548" customFormat="1" ht="31.5" customHeight="1">
      <c r="A2" s="2283" t="s">
        <v>688</v>
      </c>
      <c r="B2" s="2283"/>
      <c r="C2" s="2283"/>
      <c r="D2" s="2283"/>
      <c r="E2" s="2283"/>
      <c r="F2" s="2283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6" t="s">
        <v>169</v>
      </c>
      <c r="B5" s="1685" t="s">
        <v>690</v>
      </c>
      <c r="C5" s="1686"/>
      <c r="D5" s="2284" t="s">
        <v>572</v>
      </c>
      <c r="E5" s="2286" t="s">
        <v>191</v>
      </c>
      <c r="F5" s="2287"/>
    </row>
    <row r="6" spans="1:9" s="1548" customFormat="1" ht="33" customHeight="1" thickBot="1">
      <c r="A6" s="2297"/>
      <c r="B6" s="1687" t="s">
        <v>691</v>
      </c>
      <c r="C6" s="1688" t="s">
        <v>692</v>
      </c>
      <c r="D6" s="2285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E8+F8-[10]ekamut!F124</f>
        <v>2454246.8772999998</v>
      </c>
      <c r="E8" s="1695">
        <f>E10</f>
        <v>1094721.1783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E10+F10-[10]ekamut!F124</f>
        <v>947721.17830000003</v>
      </c>
      <c r="E10" s="1706">
        <f>E12+E25+E68+E83+E93+E127+E142</f>
        <v>1094721.1783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[10]aparat!F34+'[10]zags '!F34+'[10]վեկտոր պլյուս'!F34+[10]turq!F34+[10]gjuxatntes!F35+'[10]chanap transp'!F34+'[10]transp nax'!F34+'[10]ajl nax'!F34+'[10]tntes harab'!F37+[10]axb!F34+'[10]srgaka mig'!F34+'[10]bnak shin'!F34+[10]lusav!F34+'[10]hangst sport'!F34+'[10]mshak palat'!F34+'[10]mshak kazm'!F34+[10]herutahax!F34+[10]texekat!F34+'[10]yndameny mankap.'!F34+[10]gisherotik!F34+'[10]soc ogn'!F34+'[10]nvir. b`h'!F34+'[10]pah fond '!F34+'[10]yndam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[10]aparat!F35+'[10]zags '!F35+'[10]վեկտոր պլյուս'!F35+[10]turq!F35+[10]gjuxatntes!F36+'[10]chanap transp'!F35+'[10]transp nax'!F35+'[10]ajl nax'!F35+'[10]tntes harab'!F38+[10]axb!F35+'[10]srgaka mig'!F35+'[10]bnak shin'!F35+[10]lusav!F35+'[10]hangst sport'!F35+'[10]kent grad'!F35+'[10]mshak palat'!F35+'[10]mshak kazm'!F35+[10]herutahax!F35+[10]texekat!F35+'[10]yndameny mankap.'!F35+[10]gisherotik!F35+[10]marzadp!F35+'[10]soc ogn'!F35+'[10]nvir. b`h'!F35+'[10]pah fond '!F35+'[10]yndam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[10]aparat!F38+'[10]zags '!F38+'[10]վեկտոր պլյուս'!F38+[10]turq!F38+[10]gjuxatntes!F39+'[10]chanap transp'!F38+'[10]transp nax'!F38+'[10]ajl nax'!F38+'[10]tntes harab'!F41+[10]axb!F38+'[10]srgaka mig'!F38+'[10]bnak shin'!F38+[10]lusav!F38+'[10]hangst sport'!F38+'[10]kent grad'!F38+'[10]mshak palat'!F38+'[10]mshak kazm'!F38+[10]herutahax!F38+[10]texekat!F38+'[10]yndameny mankap.'!F38+[10]gisherotik!F38+[10]marzadp!F38+'[10]soc ogn'!F38+'[10]nvir. b`h'!F38+'[10]pah fond '!F38+'[10]yndam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[10]aparat!F39+'[10]zags '!F39+'[10]վեկտոր պլյուս'!F39+[10]turq!F39+[10]gjuxatntes!F40+'[10]chanap transp'!F39+'[10]transp nax'!F39+'[10]ajl nax'!F39+'[10]tntes harab'!F42+[10]axb!F39+'[10]srgaka mig'!F39+'[10]bnak shin'!F39+[10]lusav!F39+'[10]hangst sport'!F39+'[10]kent grad'!F39+'[10]mshak palat'!F39+'[10]mshak kazm'!F39+[10]herutahax!F39+[10]texekat!F39+'[10]yndameny mankap.'!F39+[10]gisherotik!F39+[10]marzadp!F39+'[10]soc ogn'!F39+'[10]nvir. b`h'!F39+'[10]pah fond '!F39+'[10]yndam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[10]aparat!F40+'[10]zags '!F40+'[10]վեկտոր պլյուս'!F40+[10]turq!F40+[10]gjuxatntes!F41+'[10]chanap transp'!F40+'[10]transp nax'!F40+'[10]ajl nax'!F40+'[10]tntes harab'!F43+[10]axb!F40+'[10]srgaka mig'!F40+'[10]bnak shin'!F40+[10]lusav!F40+'[10]hangst sport'!F40+'[10]kent grad'!F40+'[10]mshak palat'!F40+'[10]mshak kazm'!F40+[10]herutahax!F40+[10]texekat!F40+'[10]yndameny mankap.'!F40+[10]gisherotik!F40+[10]marzadp!F40+'[10]soc ogn'!F40+'[10]nvir. b`h'!F40+'[10]pah fond '!F40+'[10]yndam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100813.5123</v>
      </c>
      <c r="E25" s="1734">
        <f>E27+E36+E41+E51+E54+E58</f>
        <v>100813.5123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26193.230299999999</v>
      </c>
      <c r="E27" s="1644">
        <f>E29+E30+E31+E32+E33+E34+E35</f>
        <v>26193.230299999999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[10]aparat!F43+'[10]zags '!F43+'[10]վեկտոր պլյուս'!F43+[10]turq!F43+[10]gjuxatntes!F44+'[10]chanap transp'!F43+'[10]transp nax'!F43+'[10]ajl nax'!F43+'[10]tntes harab'!F46+[10]axb!F43+'[10]srgaka mig'!F43+'[10]bnak shin'!F43+[10]lusav!F43+'[10]hangst sport'!F43+'[10]kent grad'!F43+'[10]mshak palat'!F43+'[10]mshak kazm'!F43+[10]herutahax!F43+[10]texekat!F43+'[10]yndameny mankap.'!F43+[10]gisherotik!F43+[10]marzadp!F43+'[10]soc ogn'!F43+'[10]nvir. b`h'!F43+'[10]pah fond '!F43+'[10]yndam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[10]aparat!F44+'[10]zags '!F44+'[10]վեկտոր պլյուս'!F44+[10]turq!F44+[10]gjuxatntes!F45+'[10]chanap transp'!F44+'[10]transp nax'!F44+'[10]ajl nax'!F44+'[10]tntes harab'!F47+[10]axb!F44+'[10]srgaka mig'!F44+'[10]bnak shin'!F44+[10]lusav!F44+'[10]hangst sport'!F44+'[10]mshak palat'!F44+'[10]mshak kazm'!F44+[10]herutahax!F44+[10]texekat!F44+'[10]yndameny mankap.'!F44+[10]gisherotik!F44+'[10]soc ogn'!F44+'[10]nvir. b`h'!F44+'[10]pah fond '!F44+'[10]yndam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1807.3</v>
      </c>
      <c r="E31" s="1645">
        <f>[10]aparat!F45+'[10]zags '!F45+'[10]վեկտոր պլյուս'!F45+[10]turq!F45+[10]gjuxatntes!F46+'[10]chanap transp'!F45+'[10]transp nax'!F45+'[10]ajl nax'!F45+'[10]tntes harab'!F48+[10]axb!F45+'[10]srgaka mig'!F45+'[10]bnak shin'!F45+[10]lusav!F45+'[10]hangst sport'!F45+'[10]mshak palat'!F45+'[10]mshak kazm'!F45+[10]herutahax!F45+[10]texekat!F45+'[10]yndameny mankap.'!F45+[10]gisherotik!F45+'[10]soc ogn'!F45+'[10]nvir. b`h'!F45+'[10]pah fond '!F45+'[10]yndam arvest erash'!F45</f>
        <v>1807.3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[10]aparat!F46+'[10]zags '!F46+'[10]վեկտոր պլյուս'!F46+[10]turq!F46+[10]gjuxatntes!F47+'[10]chanap transp'!F46+'[10]transp nax'!F46+'[10]ajl nax'!F46+'[10]tntes harab'!F49+[10]axb!F46+'[10]srgaka mig'!F46+'[10]bnak shin'!F46+[10]lusav!F46+'[10]hangst sport'!F46+'[10]mshak palat'!F46+'[10]mshak kazm'!F46+[10]herutahax!F46+[10]texekat!F46+'[10]yndameny mankap.'!F46+[10]gisherotik!F46+'[10]soc ogn'!F46+'[10]nvir. b`h'!F46+'[10]pah fond '!F46+'[10]yndam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[10]aparat!F47+'[10]zags '!F47+'[10]վեկտոր պլյուս'!F47+[10]turq!F47+[10]gjuxatntes!F48+'[10]chanap transp'!F47+'[10]transp nax'!F47+'[10]ajl nax'!F47+'[10]tntes harab'!F50+[10]axb!F47+'[10]srgaka mig'!F47+'[10]bnak shin'!F47+[10]lusav!F47+'[10]hangst sport'!F47+'[10]mshak palat'!F47+'[10]mshak kazm'!F47+[10]herutahax!F47+[10]texekat!F47+'[10]yndameny mankap.'!F47+[10]gisherotik!F47+'[10]soc ogn'!F47+'[10]nvir. b`h'!F47+'[10]pah fond '!F47+'[10]yndam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[10]aparat!F48+'[10]zags '!F48+'[10]վեկտոր պլյուս'!F48+[10]turq!F48+[10]gjuxatntes!F49+'[10]chanap transp'!F48+'[10]transp nax'!F48+'[10]ajl nax'!F48+'[10]tntes harab'!F51+[10]axb!F48+'[10]srgaka mig'!F48+'[10]bnak shin'!F48+[10]lusav!F48+'[10]hangst sport'!F48+'[10]kent grad'!F48+'[10]mshak palat'!F48+'[10]mshak kazm'!F48+[10]herutahax!F48+[10]texekat!F48+'[10]yndameny mankap.'!F48+[10]gisherotik!F48+[10]marzadp!F48+'[10]soc ogn'!F48+'[10]nvir. b`h'!F48+'[10]pah fond '!F48+'[10]yndam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[10]aparat!F49+'[10]zags '!F49+'[10]վեկտոր պլյուս'!F49+[10]turq!F49+[10]gjuxatntes!F50+'[10]chanap transp'!F49+'[10]transp nax'!F49+'[10]ajl nax'!F49+'[10]tntes harab'!F52+[10]axb!F49+'[10]srgaka mig'!F49+'[10]bnak shin'!F49+[10]lusav!F49+'[10]hangst sport'!F49+'[10]kent grad'!F49+'[10]mshak palat'!F49+'[10]mshak kazm'!F49+[10]herutahax!F49+[10]texekat!F49+'[10]yndameny mankap.'!F49+[10]gisherotik!F49+[10]marzadp!F49+'[10]soc ogn'!F49+'[10]nvir. b`h'!F49+'[10]pah fond '!F49+'[10]yndam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8000</v>
      </c>
      <c r="E36" s="1645">
        <f>E38+E39+E40</f>
        <v>8000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[10]aparat!F51+'[10]zags '!F51+'[10]վեկտոր պլյուս'!F51+[10]turq!F51+[10]gjuxatntes!F52+'[10]chanap transp'!F51+'[10]transp nax'!F51+'[10]ajl nax'!F51+'[10]tntes harab'!F54+[10]axb!F51+'[10]srgaka mig'!F51+'[10]bnak shin'!F51+[10]lusav!F51+'[10]hangst sport'!F51+'[10]mshak palat'!F51+'[10]mshak kazm'!F51+[10]herutahax!F51+[10]texekat!F51+'[10]yndameny mankap.'!F51+[10]gisherotik!F51+'[10]soc ogn'!F51+'[10]nvir. b`h'!F51+'[10]pah fond '!F51+'[10]yndam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6500</v>
      </c>
      <c r="E39" s="1645">
        <f>[10]aparat!F52+'[10]zags '!F52+'[10]վեկտոր պլյուս'!F52+[10]turq!F52+[10]gjuxatntes!F53+'[10]chanap transp'!F52+'[10]transp nax'!F52+'[10]ajl nax'!F52+'[10]tntes harab'!F55+[10]axb!F52+'[10]srgaka mig'!F52+'[10]bnak shin'!F52+[10]lusav!F52+'[10]hangst sport'!F52+'[10]mshak palat'!F52+'[10]mshak kazm'!F52+[10]herutahax!F52+[10]texekat!F52+'[10]yndameny mankap.'!F52+[10]gisherotik!F52+'[10]soc ogn'!F52+'[10]nvir. b`h'!F52+'[10]pah fond '!F52+'[10]yndam arvest erash'!F52</f>
        <v>6500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[10]aparat!F53+'[10]zags '!F53+'[10]վեկտոր պլյուս'!F53+[10]turq!F53+[10]gjuxatntes!F54+'[10]chanap transp'!F53+'[10]transp nax'!F53+'[10]ajl nax'!F53+'[10]tntes harab'!F56+[10]axb!F53+'[10]srgaka mig'!F53+'[10]bnak shin'!F53+[10]lusav!F53+'[10]hangst sport'!F53+'[10]kent grad'!F53+'[10]mshak palat'!F53+'[10]mshak kazm'!F53+[10]herutahax!F53+[10]texekat!F53+'[10]yndameny mankap.'!F53+[10]gisherotik!F53+[10]marzadp!F53+'[10]soc ogn'!F53+'[10]nvir. b`h'!F53+'[10]pah fond '!F53+'[10]yndam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39898.822</v>
      </c>
      <c r="E41" s="1644">
        <f>E43+E44+E45+E46+E47+E48+E49+E50</f>
        <v>39898.822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[10]aparat!F55+'[10]zags '!F55+'[10]վեկտոր պլյուս'!F55+[10]turq!F55+[10]gjuxatntes!F56+'[10]chanap transp'!F55+'[10]transp nax'!F55+'[10]ajl nax'!F55+'[10]tntes harab'!F58+[10]axb!F55+'[10]srgaka mig'!F55+'[10]bnak shin'!F55+[10]lusav!F55+'[10]hangst sport'!F55+'[10]kent grad'!F55+'[10]mshak palat'!F55+'[10]mshak kazm'!F55+[10]herutahax!F55+[10]texekat!F55+'[10]yndameny mankap.'!F55+[10]gisherotik!F55+[10]marzadp!F55+'[10]soc ogn'!F55+'[10]nvir. b`h'!F55+'[10]pah fond '!F55+'[10]yndam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[10]aparat!F56+'[10]zags '!F56+'[10]վեկտոր պլյուս'!F56+[10]turq!F56+[10]gjuxatntes!F57+'[10]chanap transp'!F56+'[10]transp nax'!F56+'[10]ajl nax'!F56+'[10]tntes harab'!F59+[10]axb!F56+'[10]srgaka mig'!F56+'[10]bnak shin'!F56+[10]lusav!F56+'[10]hangst sport'!F56+'[10]mshak palat'!F56+'[10]mshak kazm'!F56+[10]herutahax!F56+[10]texekat!F56+'[10]yndameny mankap.'!F56+[10]gisherotik!F56+'[10]soc ogn'!F56+'[10]nvir. b`h'!F56+'[10]pah fond '!F56+'[10]yndam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[10]aparat!F57+'[10]zags '!F57+'[10]վեկտոր պլյուս'!F57+[10]turq!F57+[10]gjuxatntes!F58+'[10]chanap transp'!F57+'[10]transp nax'!F57+'[10]ajl nax'!F57+'[10]tntes harab'!F60+[10]axb!F57+'[10]srgaka mig'!F57+'[10]bnak shin'!F57+[10]lusav!F57+'[10]hangst sport'!F57+'[10]kent grad'!F57+'[10]mshak palat'!F57+'[10]mshak kazm'!F57+[10]herutahax!F57+[10]texekat!F57+'[10]yndameny mankap.'!F57+[10]gisherotik!F57+[10]marzadp!F57+'[10]soc ogn'!F57+'[10]nvir. b`h'!F57+'[10]pah fond '!F57+'[10]yndam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[10]aparat!F58+'[10]zags '!F58+'[10]վեկտոր պլյուս'!F58+[10]turq!F58+[10]gjuxatntes!F59+'[10]chanap transp'!F58+'[10]transp nax'!F58+'[10]ajl nax'!F58+'[10]tntes harab'!F61+[10]axb!F58+'[10]srgaka mig'!F58+'[10]bnak shin'!F58+[10]lusav!F58+'[10]hangst sport'!F58+'[10]mshak palat'!F58+'[10]mshak kazm'!F58+[10]herutahax!F58+[10]texekat!F58+'[10]yndameny mankap.'!F58+[10]gisherotik!F58+'[10]soc ogn'!F58+'[10]nvir. b`h'!F58+'[10]pah fond '!F58+'[10]yndam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[10]aparat!F59+'[10]zags '!F59+'[10]վեկտոր պլյուս'!F59+[10]turq!F59+[10]gjuxatntes!F60+'[10]chanap transp'!F59+'[10]transp nax'!F59+'[10]ajl nax'!F59+'[10]tntes harab'!F62+[10]axb!F59+'[10]srgaka mig'!F59+'[10]bnak shin'!F59+[10]lusav!F59+'[10]hangst sport'!F59+'[10]kent grad'!F59+'[10]mshak palat'!F59+'[10]mshak kazm'!F59+[10]herutahax!F59+[10]texekat!F59+'[10]yndameny mankap.'!F59+[10]gisherotik!F59+[10]marzadp!F59+'[10]soc ogn'!F59+'[10]nvir. b`h'!F59+'[10]pah fond '!F59+'[10]yndam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[10]aparat!F60+'[10]zags '!F60+'[10]վեկտոր պլյուս'!F60+[10]turq!F60+[10]gjuxatntes!F61+'[10]chanap transp'!F60+'[10]transp nax'!F60+'[10]ajl nax'!F60+'[10]tntes harab'!F63+[10]axb!F60+'[10]srgaka mig'!F60+'[10]bnak shin'!F60+[10]lusav!F60+'[10]hangst sport'!F60+'[10]kent grad'!F60+'[10]mshak palat'!F60+'[10]mshak kazm'!F60+[10]herutahax!F60+[10]texekat!F60+'[10]yndameny mankap.'!F60+[10]gisherotik!F60+[10]marzadp!F60+'[10]soc ogn'!F60+'[10]nvir. b`h'!F60+'[10]pah fond '!F60+'[10]yndam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[10]aparat!F61+'[10]zags '!F61+'[10]վեկտոր պլյուս'!F61+[10]turq!F61+[10]gjuxatntes!F62+'[10]chanap transp'!F61+'[10]transp nax'!F61+'[10]ajl nax'!F61+'[10]tntes harab'!F64+[10]axb!F61+'[10]srgaka mig'!F61+'[10]bnak shin'!F61+[10]lusav!F61+'[10]hangst sport'!F61+'[10]mshak palat'!F61+'[10]mshak kazm'!F61+[10]herutahax!F61+[10]texekat!F61+'[10]yndameny mankap.'!F61+[10]gisherotik!F61+'[10]soc ogn'!F61+'[10]nvir. b`h'!F61+'[10]pah fond '!F61+'[10]yndam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22105.822</v>
      </c>
      <c r="E50" s="1644">
        <f>[10]aparat!F62+'[10]zags '!F62+'[10]վեկտոր պլյուս'!F62+[10]turq!F62+[10]gjuxatntes!F63+'[10]chanap transp'!F62+'[10]transp nax'!F62+'[10]ajl nax'!F62+'[10]tntes harab'!F65+[10]axb!F62+'[10]srgaka mig'!F62+'[10]bnak shin'!F62+[10]lusav!F62+'[10]hangst sport'!F62+'[10]mshak palat'!F62+'[10]mshak kazm'!F62+[10]herutahax!F62+[10]texekat!F62+'[10]yndameny mankap.'!F62+[10]gisherotik!F62+'[10]soc ogn'!F62+'[10]nvir. b`h'!F62+'[10]pah fond '!F62+'[10]yndam arvest erash'!F62+[10]lusav!F66</f>
        <v>22105.822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11786</v>
      </c>
      <c r="E51" s="1645">
        <f>E53</f>
        <v>11786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11786</v>
      </c>
      <c r="E53" s="1645">
        <f>[10]aparat!F64+'[10]zags '!F64+'[10]վեկտոր պլյուս'!F64+[10]turq!F64+[10]gjuxatntes!F65+'[10]chanap transp'!F64+'[10]transp nax'!F64+'[10]ajl nax'!F64+'[10]tntes harab'!F67+[10]axb!F64+'[10]srgaka mig'!F64+'[10]bnak shin'!F64+[10]lusav!F64+'[10]hangst sport'!F64+'[10]mshak palat'!F64+'[10]mshak kazm'!F64+[10]herutahax!F64+[10]texekat!F64+'[10]yndameny mankap.'!F64+[10]gisherotik!F64+'[10]soc ogn'!F64+'[10]nvir. b`h'!F64+'[10]pah fond '!F64+'[10]yndam arvest erash'!F64+[10]jramatakararum!F64</f>
        <v>11786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[10]aparat!F66+'[10]zags '!F66+'[10]վեկտոր պլյուս'!F66+[10]turq!F66+[10]gjuxatntes!F67+'[10]chanap transp'!F66+'[10]transp nax'!F66+'[10]ajl nax'!F66+'[10]tntes harab'!F69+[10]axb!F66+'[10]srgaka mig'!F66+'[10]bnak shin'!F66+'[10]hangst sport'!F66+'[10]mshak palat'!F66+'[10]mshak kazm'!F66+[10]herutahax!F66+[10]texekat!F66+'[10]yndameny mankap.'!F66+[10]gisherotik!F66+'[10]soc ogn'!F66+'[10]nvir. b`h'!F66+'[10]pah fond '!F66+'[10]yndam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[10]aparat!F67+'[10]zags '!F67+'[10]վեկտոր պլյուս'!F67+[10]turq!F67+[10]gjuxatntes!F68+'[10]chanap transp'!F67+'[10]transp nax'!F67+'[10]ajl nax'!F67+'[10]tntes harab'!F70+[10]axb!F67+'[10]srgaka mig'!F67+'[10]bnak shin'!F67+[10]lusav!F67+'[10]hangst sport'!F67+'[10]mshak palat'!F67+'[10]mshak kazm'!F67+[10]herutahax!F67+[10]texekat!F67+'[10]yndameny mankap.'!F67+[10]gisherotik!F67+'[10]soc ogn'!F67+'[10]nvir. b`h'!F67+'[10]pah fond '!F67+'[10]yndam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[10]aparat!F69+'[10]zags '!F69+'[10]վեկտոր պլյուս'!F69+[10]turq!F69+[10]gjuxatntes!F70+'[10]chanap transp'!F69+'[10]transp nax'!F69+'[10]ajl nax'!F69+'[10]tntes harab'!F72+[10]axb!F69+'[10]srgaka mig'!F69+'[10]bnak shin'!F69+[10]lusav!F69+'[10]hangst sport'!F69+'[10]mshak palat'!F69+'[10]mshak kazm'!F69+[10]herutahax!F69+[10]texekat!F69+'[10]yndameny mankap.'!F69+[10]gisherotik!F69+'[10]soc ogn'!F69+'[10]nvir. b`h'!F69+'[10]pah fond '!F69+'[10]yndam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[10]aparat!#REF!+'[10]zags '!F70+'[10]վեկտոր պլյուս'!F70+[10]turq!F70+[10]gjuxatntes!F71+'[10]chanap transp'!F70+'[10]transp nax'!F70+'[10]ajl nax'!F70+'[10]tntes harab'!F73+[10]axb!F70+'[10]srgaka mig'!F70+'[10]bnak shin'!F70+[10]lusav!F70+'[10]hangst sport'!F70+'[10]kent grad'!F70+'[10]mshak palat'!F70+'[10]mshak kazm'!F70+[10]herutahax!F70+[10]texekat!F70+'[10]yndameny mankap.'!F70+[10]gisherotik!F70+[10]marzadp!F70+'[10]soc ogn'!F70+'[10]nvir. b`h'!F70+'[10]pah fond '!F70+'[10]yndam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[10]aparat!F70+'[10]zags '!F71+'[10]վեկտոր պլյուս'!F71+[10]turq!F71+[10]gjuxatntes!F72+'[10]chanap transp'!F71+'[10]transp nax'!F71+'[10]ajl nax'!F71+'[10]tntes harab'!F74+[10]axb!F71+'[10]srgaka mig'!F71+'[10]bnak shin'!F71+[10]lusav!F71+'[10]hangst sport'!F71+'[10]kent grad'!F71+'[10]mshak palat'!F71+'[10]mshak kazm'!F71+[10]herutahax!F71+[10]texekat!F71+'[10]yndameny mankap.'!F71+[10]gisherotik!F71+[10]marzadp!F71+'[10]soc ogn'!F71+'[10]nvir. b`h'!F71+'[10]pah fond '!F71+'[10]yndam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[10]aparat!F71+'[10]zags '!F72+'[10]վեկտոր պլյուս'!F72+[10]turq!F72+[10]gjuxatntes!F73+'[10]chanap transp'!F72+'[10]transp nax'!F72+'[10]ajl nax'!F72+'[10]tntes harab'!F75+[10]axb!F72+'[10]srgaka mig'!F72+'[10]bnak shin'!F72+[10]lusav!F72+'[10]hangst sport'!F72+'[10]mshak palat'!F72+'[10]mshak kazm'!F72+[10]herutahax!F72+[10]texekat!F72+'[10]yndameny mankap.'!F72+[10]gisherotik!F72+'[10]soc ogn'!F72+'[10]nvir. b`h'!F72+'[10]pah fond '!F72+'[10]yndam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[10]aparat!F72+'[10]zags '!F73+'[10]վեկտոր պլյուս'!F73+[10]turq!F73+[10]gjuxatntes!F74+'[10]chanap transp'!F73+'[10]transp nax'!F73+'[10]ajl nax'!F73+'[10]tntes harab'!F76+[10]axb!F73+'[10]srgaka mig'!F73+'[10]bnak shin'!F73+[10]lusav!F73+'[10]hangst sport'!F73+'[10]kent grad'!F73+'[10]mshak palat'!F73+'[10]mshak kazm'!F73+[10]herutahax!F73+[10]texekat!F73+'[10]yndameny mankap.'!F73+[10]gisherotik!F73+[10]marzadp!F73+'[10]soc ogn'!F73+'[10]nvir. b`h'!F73+'[10]pah fond '!F73+'[10]yndam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[10]aparat!F73+'[10]zags '!F74+'[10]վեկտոր պլյուս'!F74+[10]turq!F74+[10]gjuxatntes!F75+'[10]chanap transp'!F74+'[10]transp nax'!F74+'[10]ajl nax'!F74+'[10]tntes harab'!F77+[10]axb!F74+'[10]srgaka mig'!F74+'[10]bnak shin'!F74+[10]lusav!F74+'[10]hangst sport'!F74+'[10]kent grad'!F74+'[10]mshak palat'!F74+'[10]mshak kazm'!F74+[10]herutahax!F74+[10]texekat!F74+'[10]yndameny mankap.'!F74+[10]gisherotik!F74+[10]marzadp!F74+'[10]soc ogn'!F74+'[10]nvir. b`h'!F74+'[10]pah fond '!F74+'[10]yndam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[10]aparat!F74+'[10]zags '!F75+'[10]վեկտոր պլյուս'!F75+[10]turq!F75+[10]gjuxatntes!F76+'[10]chanap transp'!F75+'[10]transp nax'!F75+'[10]ajl nax'!F75+'[10]tntes harab'!F78+[10]axb!F75+'[10]srgaka mig'!F75+'[10]bnak shin'!F75+[10]lusav!F75+'[10]hangst sport'!F75+'[10]mshak palat'!F75+'[10]mshak kazm'!F75+[10]herutahax!F75+[10]texekat!F75+'[10]yndameny mankap.'!F75+[10]gisherotik!F75+'[10]soc ogn'!F75+'[10]nvir. b`h'!F75+'[10]pah fond '!F75+'[10]yndam arvest erash'!F75+'[10]qax.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[10]aparat!F75+'[10]zags '!F76+'[10]վեկտոր պլյուս'!F76+[10]turq!F76+[10]gjuxatntes!F77+'[10]chanap transp'!F76+'[10]transp nax'!F76+'[10]ajl nax'!F76+'[10]tntes harab'!F79+[10]axb!F76+'[10]srgaka mig'!F76+'[10]bnak shin'!F76+[10]lusav!F76+'[10]hangst sport'!F76+'[10]mshak palat'!F76+'[10]mshak kazm'!F76+[10]herutahax!F76+[10]texekat!F76+'[10]yndameny mankap.'!F76+[10]gisherotik!F76+'[10]soc ogn'!F76+'[10]nvir. b`h'!F76+'[10]pah fond '!F76+'[10]yndam arvest erash'!F76+[10]jramatakararum!F76+'[10]qax.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[10]aparat!F77+'[10]zags '!F78+'[10]վեկտոր պլյուս'!F78+[10]turq!F78+[10]gjuxatntes!F79+'[10]chanap transp'!F78+'[10]transp nax'!F78+'[10]ajl nax'!F78+'[10]tntes harab'!F81+[10]axb!F78+'[10]srgaka mig'!F78+'[10]bnak shin'!F78+[10]lusav!F78+'[10]hangst sport'!F78+'[10]kent grad'!F78+'[10]mshak palat'!F78+'[10]mshak kazm'!F78+[10]herutahax!F78+[10]texekat!F78+'[10]yndameny mankap.'!F78+[10]gisherotik!F78+[10]marzadp!F80+'[10]soc ogn'!F78+'[10]nvir. b`h'!F78+'[10]pah fond '!F78+'[10]yndam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[10]aparat!F78+'[10]zags '!F79+'[10]վեկտոր պլյուս'!F79+[10]turq!F79+[10]gjuxatntes!F80+'[10]chanap transp'!F79+'[10]transp nax'!F79+'[10]ajl nax'!F79+'[10]tntes harab'!F82+[10]axb!F79+'[10]srgaka mig'!F79+'[10]bnak shin'!F79+[10]lusav!F79+'[10]hangst sport'!F79+'[10]kent grad'!F79+'[10]mshak palat'!F79+'[10]mshak kazm'!F79+[10]herutahax!F79+[10]texekat!F79+'[10]yndameny mankap.'!F79+[10]gisherotik!F79+[10]marzadp!F81+'[10]soc ogn'!F79+'[10]nvir. b`h'!F79+'[10]pah fond '!F79+'[10]yndam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[10]aparat!F79+'[10]zags '!F80+'[10]վեկտոր պլյուս'!F80+[10]turq!F80+[10]gjuxatntes!F81+'[10]chanap transp'!F80+'[10]transp nax'!F80+'[10]ajl nax'!F80+'[10]tntes harab'!F83+[10]axb!F80+'[10]srgaka mig'!F80+'[10]bnak shin'!F80+[10]lusav!F80+'[10]hangst sport'!F80+'[10]kent grad'!F80+'[10]mshak palat'!F80+'[10]mshak kazm'!F80+[10]herutahax!F80+[10]texekat!F80+'[10]yndameny mankap.'!F80+[10]gisherotik!F80+[10]marzadp!F82+'[10]soc ogn'!F80+'[10]nvir. b`h'!F80+'[10]pah fond '!F80+'[10]yndam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[10]aparat!F80+'[10]zags '!F81+'[10]վեկտոր պլյուս'!F81+[10]turq!F81+[10]gjuxatntes!F82+'[10]chanap transp'!F81+'[10]transp nax'!F81+'[10]ajl nax'!F81+'[10]tntes harab'!F84+[10]axb!F81+'[10]srgaka mig'!F81+'[10]bnak shin'!F81+[10]lusav!F81+'[10]hangst sport'!F81+'[10]kent grad'!F81+'[10]mshak palat'!F81+'[10]mshak kazm'!F81+[10]herutahax!F81+[10]texekat!F81+'[10]yndameny mankap.'!F81+[10]gisherotik!F81+[10]marzadp!F83+'[10]soc ogn'!F81+'[10]nvir. b`h'!F81+'[10]pah fond '!F81+'[10]yndam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[10]aparat!F82+'[10]zags '!F83+'[10]վեկտոր պլյուս'!F83+[10]turq!F83+[10]gjuxatntes!F84+'[10]chanap transp'!F83+'[10]transp nax'!F83+'[10]ajl nax'!F83+'[10]tntes harab'!F86+[10]axb!F83+'[10]srgaka mig'!F83+'[10]bnak shin'!F83+[10]lusav!F83+'[10]hangst sport'!F83+'[10]kent grad'!F83+'[10]mshak palat'!F83+'[10]mshak kazm'!F83+[10]herutahax!F83+[10]texekat!F83+'[10]yndameny mankap.'!F83+[10]gisherotik!F83+[10]marzadp!F85+'[10]soc ogn'!F83+'[10]nvir. b`h'!F83+'[10]pah fond '!F83+'[10]yndam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[10]aparat!F83+'[10]zags '!F84+'[10]վեկտոր պլյուս'!F84+[10]turq!F84+[10]gjuxatntes!F85+'[10]chanap transp'!F84+'[10]transp nax'!F84+'[10]ajl nax'!F84+'[10]tntes harab'!F87+[10]axb!F84+'[10]srgaka mig'!F84+'[10]bnak shin'!F84+[10]lusav!F84+'[10]hangst sport'!F84+'[10]kent grad'!F84+'[10]mshak palat'!F84+'[10]mshak kazm'!F84+[10]herutahax!F84+[10]texekat!F84+'[10]yndameny mankap.'!F84+[10]gisherotik!F84+[10]marzadp!F86+'[10]soc ogn'!F84+'[10]nvir. b`h'!F84+'[10]pah fond '!F84+'[10]yndam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[10]aparat!F84+'[10]zags '!F85+'[10]վեկտոր պլյուս'!F85+[10]turq!F85+[10]gjuxatntes!F86+'[10]chanap transp'!F85+'[10]transp nax'!F85+'[10]ajl nax'!F85+'[10]tntes harab'!F88+[10]axb!F85+'[10]srgaka mig'!F85+'[10]bnak shin'!F85+[10]lusav!F85+'[10]hangst sport'!F85+'[10]kent grad'!F85+'[10]mshak palat'!F85+'[10]mshak kazm'!F85+[10]herutahax!F85+[10]texekat!F85+'[10]yndameny mankap.'!F85+[10]gisherotik!F85+[10]marzadp!F87+'[10]soc ogn'!F85+'[10]nvir. b`h'!F85+'[10]pah fond '!F85+'[10]yndam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[10]aparat!F86+'[10]zags '!F87+'[10]վեկտոր պլյուս'!F87+[10]turq!F87+[10]gjuxatntes!F88+'[10]chanap transp'!F87+'[10]transp nax'!F87+'[10]ajl nax'!F87+'[10]tntes harab'!F90+[10]axb!F87+'[10]srgaka mig'!F87+'[10]bnak shin'!F87+[10]lusav!F87+'[10]hangst sport'!F87+'[10]kent grad'!F87+'[10]mshak palat'!F87+'[10]mshak kazm'!F87+[10]herutahax!F87+[10]texekat!F87+'[10]yndameny mankap.'!F87+[10]gisherotik!F87+[10]marzadp!F89+'[10]soc ogn'!F87+'[10]nvir. b`h'!F87+'[10]pah fond '!F87+'[10]yndam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[10]aparat!F87+'[10]zags '!F88+'[10]վեկտոր պլյուս'!F88+[10]turq!F88+[10]gjuxatntes!F89+'[10]chanap transp'!F88+'[10]transp nax'!F88+'[10]ajl nax'!F88+'[10]tntes harab'!F91+[10]axb!F88+'[10]srgaka mig'!F88+'[10]bnak shin'!F88+[10]lusav!F88+'[10]hangst sport'!F88+'[10]kent grad'!F88+'[10]mshak palat'!F88+'[10]mshak kazm'!F88+[10]herutahax!F88+[10]texekat!F88+'[10]yndameny mankap.'!F88+[10]gisherotik!F88+[10]marzadp!F90+'[10]soc ogn'!F88+'[10]nvir. b`h'!F88+'[10]pah fond '!F88+'[10]yndam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[10]aparat!F88+'[10]zags '!F89+'[10]վեկտոր պլյուս'!F89+[10]turq!F89+[10]gjuxatntes!F90+'[10]chanap transp'!F89+'[10]transp nax'!F89+'[10]ajl nax'!F89+'[10]tntes harab'!F92+[10]axb!F89+'[10]srgaka mig'!F89+'[10]bnak shin'!F89+[10]lusav!F89+'[10]hangst sport'!F89+'[10]kent grad'!F89+'[10]mshak palat'!F89+'[10]mshak kazm'!F89+[10]herutahax!F89+[10]texekat!F89+'[10]yndameny mankap.'!F89+[10]gisherotik!F89+[10]marzadp!F91+'[10]soc ogn'!F89+'[10]nvir. b`h'!F89+'[10]pah fond '!F89+'[10]yndam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[10]aparat!F89+'[10]zags '!F90+'[10]վեկտոր պլյուս'!F90+[10]turq!F90+[10]gjuxatntes!F91+'[10]chanap transp'!F90+'[10]transp nax'!F90+'[10]ajl nax'!F90+'[10]tntes harab'!F93+[10]axb!F90+'[10]srgaka mig'!F90+'[10]bnak shin'!F90+[10]lusav!F90+'[10]hangst sport'!F90+'[10]kent grad'!F90+'[10]mshak palat'!F90+'[10]mshak kazm'!F90+[10]herutahax!F90+[10]texekat!F90+'[10]yndameny mankap.'!F90+[10]gisherotik!F90+[10]marzadp!F92+'[10]soc ogn'!F90+'[10]nvir. b`h'!F90+'[10]pah fond '!F90+'[10]yndam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619191.43999999994</v>
      </c>
      <c r="E93" s="1734">
        <f>E95+E99+E103+E115</f>
        <v>619191.43999999994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[10]aparat!F92+'[10]zags '!F93+'[10]վեկտոր պլյուս'!F93+[10]turq!F93+[10]gjuxatntes!F94+'[10]chanap transp'!F93+'[10]transp nax'!F93+'[10]ajl nax'!F93+'[10]tntes harab'!F96+[10]axb!F93+'[10]srgaka mig'!F93+'[10]bnak shin'!F93+[10]lusav!F93+'[10]hangst sport'!F93+'[10]kent grad'!F93+'[10]mshak palat'!F93+'[10]mshak kazm'!F93+[10]herutahax!F93+[10]texekat!F93+'[10]yndameny mankap.'!F93+[10]gisherotik!F93+[10]marzadp!F95+'[10]soc ogn'!F93+'[10]nvir. b`h'!F93+'[10]pah fond '!F93+'[10]yndam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[10]aparat!F93+'[10]zags '!F94+'[10]վեկտոր պլյուս'!F94+[10]turq!F94+[10]gjuxatntes!F95+'[10]chanap transp'!F94+'[10]transp nax'!F94+'[10]ajl nax'!F94+'[10]tntes harab'!F97+[10]axb!F94+'[10]srgaka mig'!F94+'[10]bnak shin'!F94+[10]lusav!F94+'[10]hangst sport'!F94+'[10]kent grad'!F94+'[10]mshak palat'!F94+'[10]mshak kazm'!F94+[10]herutahax!F94+[10]texekat!F94+'[10]yndameny mankap.'!F94+[10]gisherotik!F94+[10]marzadp!F96+'[10]soc ogn'!F94+'[10]nvir. b`h'!F94+'[10]pah fond '!F94+'[10]yndam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[10]aparat!F95+'[10]zags '!F96+'[10]վեկտոր պլյուս'!F96+[10]turq!F96+[10]gjuxatntes!F97+'[10]chanap transp'!F96+'[10]transp nax'!F96+'[10]ajl nax'!F96+'[10]tntes harab'!F99+[10]axb!F96+'[10]srgaka mig'!F96+'[10]bnak shin'!F96+[10]lusav!F96+'[10]hangst sport'!F96+'[10]kent grad'!F96+'[10]mshak palat'!F96+'[10]mshak kazm'!F96+[10]herutahax!F96+[10]texekat!F96+'[10]yndameny mankap.'!F96+[10]gisherotik!F96+[10]marzadp!F98+'[10]soc ogn'!F96+'[10]nvir. b`h'!F96+'[10]pah fond '!F96+'[10]yndam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[10]aparat!F96+'[10]zags '!F97+'[10]վեկտոր պլյուս'!F97+[10]turq!F97+[10]gjuxatntes!F98+'[10]chanap transp'!F97+'[10]transp nax'!F97+'[10]ajl nax'!F97+'[10]tntes harab'!F100+[10]axb!F97+'[10]srgaka mig'!F97+'[10]bnak shin'!F97+[10]lusav!F97+'[10]hangst sport'!F97+'[10]kent grad'!F97+'[10]mshak palat'!F97+'[10]mshak kazm'!F97+[10]herutahax!F97+[10]texekat!F97+'[10]yndameny mankap.'!F97+[10]gisherotik!F97+[10]marzadp!F99+'[10]soc ogn'!F97+'[10]nvir. b`h'!F97+'[10]pah fond '!F97+'[10]yndam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607104.43999999994</v>
      </c>
      <c r="E103" s="1644">
        <f>E105+E106+E107</f>
        <v>607104.43999999994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607104.43999999994</v>
      </c>
      <c r="E105" s="1644">
        <f>[10]aparat!F103+'[10]zags '!F104+'[10]վեկտոր պլյուս'!F104+[10]turq!F104+[10]gjuxatntes!F105+'[10]chanap transp'!F104+'[10]transp nax'!F104+'[10]ajl nax'!F104+'[10]tntes harab'!F107+[10]axb!F104+'[10]srgaka mig'!F104+'[10]bnak shin'!F104+[10]lusav!F104+'[10]hangst sport'!F104+'[10]mshak palat'!F104+'[10]mshak kazm'!F104+[10]herutahax!F104+[10]texekat!F104+'[10]yndameny mankap.'!F104+[10]gisherotik!F104+'[10]yndam arvest erash'!F104+'[10]soc ogn'!F104+'[10]nvir. b`h'!F104+'[10]pah fond '!F104+'[10]kentr. grad'!F105+'[10]mshak palat (2)'!F104</f>
        <v>607104.43999999994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[10]aparat!F104+'[10]zags '!F105+'[10]վեկտոր պլյուս'!F105+[10]turq!F105+[10]gjuxatntes!F106+'[10]chanap transp'!F105+'[10]transp nax'!F105+'[10]ajl nax'!F105+'[10]tntes harab'!F108+[10]axb!F105+'[10]srgaka mig'!F105+'[10]bnak shin'!F105+[10]lusav!F105+'[10]hangst sport'!F105+'[10]kent grad'!F105+'[10]mshak palat'!F105+'[10]mshak kazm'!F105+[10]herutahax!F105+[10]texekat!F105+'[10]yndameny mankap.'!F105+[10]gisherotik!F105+'[10]yndam arvest erash'!F105+[10]marzadp!F107+'[10]soc ogn'!F105+'[10]nvir. b`h'!F105+'[10]pah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[10]aparat!F105+'[10]zags '!F106+'[10]վեկտոր պլյուս'!F106+[10]turq!F106+[10]gjuxatntes!F107+'[10]chanap transp'!F106+'[10]transp nax'!F106+'[10]ajl nax'!F106+'[10]tntes harab'!F109+[10]axb!F106+'[10]srgaka mig'!F106+'[10]bnak shin'!F106+[10]lusav!F106+'[10]hangst sport'!F106+'[10]kent grad'!F106+'[10]mshak palat'!F106+'[10]mshak kazm'!F106+[10]herutahax!F106+[10]texekat!F106+'[10]yndameny mankap.'!F106+[10]gisherotik!F106+'[10]yndam arvest erash'!F106+[10]marzadp!F108+'[10]soc ogn'!F106+'[10]nvir. b`h'!F106+'[10]pah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12087</v>
      </c>
      <c r="E115" s="1644">
        <f>E117+E118+E119</f>
        <v>12087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12087</v>
      </c>
      <c r="E117" s="1644">
        <f>[10]aparat!F110+'[10]zags '!F111+'[10]վեկտոր պլյուս'!F111+[10]turq!F111+[10]gjuxatntes!F112+'[10]chanap transp'!F111+'[10]transp nax'!F111+'[10]ajl nax'!F111+'[10]tntes harab'!F114+[10]axb!F111+'[10]srgaka mig'!F111+'[10]bnak shin'!F111+[10]lusav!F111+'[10]hangst sport'!F111+'[10]kent grad'!F111+'[10]mshak palat'!F111+'[10]mshak kazm'!F111+[10]herutahax!F111+[10]texekat!F111+'[10]yndameny mankap.'!F111+[10]gisherotik!F111+'[10]yndam arvest erash'!F111+[10]marzadp!F113+'[10]soc ogn'!F111+'[10]nvir. b`h'!F111+'[10]pah fond '!F111+'[10]kentr. grad'!F112</f>
        <v>12087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[10]aparat!F111+'[10]zags '!F112+'[10]վեկտոր պլյուս'!F112+[10]turq!F112+[10]gjuxatntes!F113+'[10]chanap transp'!F112+'[10]transp nax'!F112+'[10]ajl nax'!F112+'[10]tntes harab'!F115+[10]axb!F112+'[10]srgaka mig'!F112+'[10]bnak shin'!F112+[10]lusav!F112+'[10]hangst sport'!F112+'[10]kent grad'!F112+'[10]mshak palat'!F112+'[10]mshak kazm'!F112+[10]herutahax!F112+[10]texekat!F112+'[10]yndameny mankap.'!F112+[10]gisherotik!F112+'[10]yndam arvest erash'!F112+[10]marzadp!F114+'[10]soc ogn'!F112+'[10]nvir. b`h'!F112+'[10]pah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[10]marzadproc!F113+'[10]mshak palat'!F113+'[10]hangst sport'!F113+[10]turq!F113+'[10]yndameny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10849.726000000001</v>
      </c>
      <c r="E127" s="1715">
        <f>E129+E133+E139</f>
        <v>10849.726000000001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[10]aparat!F115+'[10]zags '!F116+'[10]վեկտոր պլյուս'!F116+[10]turq!F116+[10]gjuxatntes!F117+'[10]chanap transp'!F116+'[10]transp nax'!F116+'[10]ajl nax'!F116+'[10]tntes harab'!F1171+[10]axb!F116+'[10]srgaka mig'!F116+'[10]bnak shin'!F116+[10]lusav!F116+'[10]hangst sport'!F116+'[10]kent grad'!F116+'[10]mshak palat'!F116+'[10]mshak kazm'!F116+[10]herutahax!F116+[10]texekat!F116+'[10]yndameny mankap.'!F116+[10]gisherotik!F116+'[10]yndam arvest erash'!F116+[10]marzadp!F118+'[10]soc ogn'!F116+'[10]nvir. b`h'!F116+'[10]pah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[10]aparat!F116+'[10]zags '!F117+'[10]վեկտոր պլյուս'!F117+[10]turq!F117+[10]gjuxatntes!F118+'[10]chanap transp'!F117+'[10]transp nax'!F117+'[10]ajl nax'!F117+'[10]tntes harab'!F1172+[10]axb!F117+'[10]srgaka mig'!F117+'[10]bnak shin'!F117+[10]lusav!F117+'[10]hangst sport'!F117+'[10]kent grad'!F117+'[10]mshak palat'!F117+'[10]mshak kazm'!F117+[10]herutahax!F117+[10]texekat!F117+'[10]yndameny mankap.'!F117+[10]gisherotik!F117+'[10]yndam arvest erash'!F117+[10]marzadp!F119+'[10]soc ogn'!F117+'[10]nvir. b`h'!F117+'[10]pah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10849.726000000001</v>
      </c>
      <c r="E133" s="1645">
        <f>E135+E136+E137+E138</f>
        <v>10849.726000000001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[10]aparat!F123+'[10]zags '!F124+'[10]վեկտոր պլյուս'!F124+[10]turq!F124+[10]gjuxatntes!F125+'[10]chanap transp'!F124+'[10]transp nax'!F124+'[10]ajl nax'!F124+'[10]tntes harab'!F127+[10]axb!F124+'[10]srgaka mig'!F124+'[10]bnak shin'!F124+[10]lusav!F124+'[10]hangst sport'!F124+'[10]kent grad'!F124+'[10]mshak palat'!F124+'[10]mshak kazm'!F124+[10]herutahax!F124+[10]texekat!F124+'[10]yndameny mankap.'!F124+[10]gisherotik!F124+'[10]yndam arvest erash'!F124+[10]marzadp!F126+'[10]soc ogn'!F124+'[10]nvir. b`h'!F124+'[10]pah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[10]aparat!F124+'[10]zags '!F125+'[10]վեկտոր պլյուս'!F125+[10]turq!F125+[10]gjuxatntes!F126+'[10]chanap transp'!F125+'[10]transp nax'!F125+'[10]ajl nax'!F125+'[10]tntes harab'!F128+[10]axb!F125+'[10]srgaka mig'!F125+'[10]bnak shin'!F125+[10]lusav!F125+'[10]hangst sport'!F125+'[10]kent grad'!F125+'[10]mshak palat'!F125+'[10]mshak kazm'!F125+[10]herutahax!F125+[10]texekat!F125+'[10]yndameny mankap.'!F125+[10]gisherotik!F125+'[10]yndam arvest erash'!F125+[10]marzadp!F127+'[10]soc ogn'!F125+'[10]nvir. b`h'!F125+'[10]pah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10849.726000000001</v>
      </c>
      <c r="E138" s="1645">
        <f>[10]aparat!F126+'[10]zags '!F127+'[10]վեկտոր պլյուս'!F127+[10]turq!F127+[10]gjuxatntes!F128+'[10]chanap transp'!F127+'[10]transp nax'!F127+'[10]ajl nax'!F127+'[10]tntes harab'!F130+[10]axb!F127+'[10]srgaka mig'!F127+'[10]bnak shin'!F127+[10]lusav!F127+'[10]hangst sport'!F127+'[10]mshak palat'!F127+'[10]mshak kazm'!F127+[10]herutahax!F127+[10]texekat!F127+'[10]yndameny mankap.'!F127+[10]gisherotik!F127+'[10]yndam arvest erash'!F127+'[10]soc ogn'!F127+'[10]nvir. b`h'!F127+'[10]pah fond '!F127+'[10]barcraguyn krt.'!F127</f>
        <v>10849.726000000001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[10]aparat!F128+'[10]zags '!F129+'[10]վեկտոր պլյուս'!F129+[10]turq!F129+[10]gjuxatntes!F130+'[10]chanap transp'!F129+'[10]transp nax'!F129+'[10]ajl nax'!F129+'[10]tntes harab'!F132+[10]axb!F129+'[10]srgaka mig'!F129+'[10]bnak shin'!F129+[10]lusav!F129+'[10]hangst sport'!F129+'[10]kent grad'!F129+'[10]mshak palat'!F129+'[10]mshak kazm'!F129+[10]herutahax!F129+[10]texekat!F129+'[10]yndameny mankap.'!F129+[10]gisherotik!F129+'[10]yndam arvest erash'!F129+[10]marzadp!F131+'[10]soc ogn'!F129+'[10]nvir. b`h'!F129+'[10]pah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E142-[10]ekamut!F124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[10]aparat!F131+'[10]zags '!F132+'[10]վեկտոր պլյուս'!F132+[10]turq!F132+[10]gjuxatntes!F133+'[10]chanap transp'!F132+'[10]transp nax'!F132+'[10]ajl nax'!F132+'[10]tntes harab'!F135+[10]axb!F132+'[10]srgaka mig'!F132+'[10]bnak shin'!F132+[10]lusav!F132+'[10]hangst sport'!F132+'[10]kent grad'!F132+'[10]mshak palat'!F132+'[10]mshak kazm'!F132+[10]herutahax!F132+[10]texekat!F132+'[10]yndameny mankap.'!F132+[10]gisherotik!F132+'[10]yndam arvest erash'!F132+[10]marzadp!F134+'[10]soc ogn'!F132+'[10]nvir. b`h'!F132+'[10]pah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[10]aparat!F132+'[10]zags '!F133+'[10]վեկտոր պլյուս'!F133+[10]turq!F133+[10]gjuxatntes!F134+'[10]chanap transp'!F133+'[10]transp nax'!F133+'[10]ajl nax'!F133+'[10]tntes harab'!F136+[10]axb!F133+'[10]srgaka mig'!F133+'[10]bnak shin'!F133+[10]lusav!F133+'[10]hangst sport'!F133+'[10]mshak palat'!F133+'[10]mshak kazm'!F133+[10]herutahax!F133+[10]texekat!F133+'[10]yndameny mankap.'!F133+[10]gisherotik!F133+'[10]yndam arvest erash'!F133+'[10]soc ogn'!F133+'[10]nvir. b`h'!F133+'[10]pah fond '!F133+'[10]qax. kusakc.'!F133+[10]kronakan!F32+'[10]himn,krt'!J32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[10]aparat!F134+'[10]zags '!F135+'[10]վեկտոր պլյուս'!F135+[10]turq!F135+[10]gjuxatntes!F136+'[10]chanap transp'!F135+'[10]transp nax'!F135+'[10]ajl nax'!F135+'[10]tntes harab'!F138+[10]axb!F135+'[10]srgaka mig'!F135+'[10]bnak shin'!F135+[10]lusav!F135+'[10]hangst sport'!F135+'[10]kent grad'!F135+'[10]mshak palat'!F135+'[10]mshak kazm'!F135+[10]herutahax!F135+[10]texekat!F135+'[10]yndameny mankap.'!F135+[10]gisherotik!F135+'[10]yndam arvest erash'!F135+[10]marzadp!F137+'[10]soc ogn'!F135+'[10]nvir. b`h'!F135+'[10]pah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[10]aparat!F135+'[10]zags '!F136+'[10]վեկտոր պլյուս'!F136+[10]turq!F136+[10]gjuxatntes!F137+'[10]chanap transp'!F136+'[10]transp nax'!F136+'[10]ajl nax'!F136+'[10]tntes harab'!F139+[10]axb!F136+'[10]srgaka mig'!F136+'[10]bnak shin'!F136+[10]lusav!F136+'[10]hangst sport'!F136+'[10]kent grad'!F136+'[10]mshak palat'!F136+'[10]mshak kazm'!F136+[10]herutahax!F136+[10]texekat!F136+'[10]yndameny mankap.'!F136+[10]gisherotik!F136+'[10]yndam arvest erash'!F136+[10]marzadp!F138+'[10]soc ogn'!F136+'[10]nvir. b`h'!F136+'[10]pah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[10]aparat!F136+'[10]zags '!F137+'[10]վեկտոր պլյուս'!F137+[10]turq!F137+[10]gjuxatntes!F138+'[10]chanap transp'!F137+'[10]transp nax'!F137+'[10]ajl nax'!F137+'[10]tntes harab'!F140+[10]axb!F137+'[10]srgaka mig'!F137+'[10]bnak shin'!F137+[10]lusav!F137+'[10]hangst sport'!F137+'[10]mshak palat'!F137+'[10]mshak kazm'!F137+[10]herutahax!F137+[10]texekat!F137+'[10]yndameny mankap.'!F137+[10]gisherotik!F137+'[10]yndam arvest erash'!F137+'[10]soc ogn'!F137+'[10]nvir. b`h'!F137+'[10]pah fond '!F137+'[10]kentr.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[10]aparat!F137+'[10]zags '!F138+'[10]վեկտոր պլյուս'!F138+[10]turq!F138+[10]gjuxatntes!F139+'[10]chanap transp'!F138+'[10]transp nax'!F138+'[10]ajl nax'!F138+'[10]tntes harab'!F141+[10]axb!F138+'[10]srgaka mig'!F138+'[10]bnak shin'!F138+[10]lusav!F138+'[10]hangst sport'!F138+'[10]kent grad'!F138+'[10]mshak palat'!F138+'[10]mshak kazm'!F138+[10]herutahax!F138+[10]texekat!F138+'[10]yndameny mankap.'!F138+[10]gisherotik!F138+'[10]yndam arvest erash'!F138+[10]marzadp!F140+'[10]soc ogn'!F138+'[10]nvir. b`h'!F138+'[10]pah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[10]aparat!F139+'[10]zags '!F140+'[10]վեկտոր պլյուս'!F140+[10]turq!F140+[10]gjuxatntes!F141+'[10]chanap transp'!F140+'[10]transp nax'!F140+'[10]ajl nax'!F140+'[10]tntes harab'!F143+[10]axb!F140+'[10]srgaka mig'!F140+'[10]bnak shin'!F140+[10]lusav!F140+'[10]hangst sport'!F140+'[10]kent grad'!F140+'[10]mshak palat'!F140+'[10]mshak kazm'!F140+[10]herutahax!F140+[10]texekat!F140+'[10]yndameny mankap.'!F140+[10]gisherotik!F140+'[10]yndam arvest erash'!F140+[10]marzadp!F142+'[10]soc ogn'!F140+'[10]nvir. b`h'!F140+'[10]pah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[10]aparat!F141+'[10]zags '!F142+'[10]վեկտոր պլյուս'!F142+[10]turq!F142+[10]gjuxatntes!F143+'[10]chanap transp'!F142+'[10]transp nax'!F142+'[10]ajl nax'!F142+'[10]tntes harab'!F145+[10]axb!F142+'[10]srgaka mig'!F142+'[10]bnak shin'!F142+[10]lusav!F142+'[10]hangst sport'!F142+'[10]kent grad'!F142+'[10]mshak palat'!F142+'[10]mshak kazm'!F142+[10]herutahax!F142+[10]texekat!F142+'[10]yndameny mankap.'!F142+[10]gisherotik!F142+'[10]yndam arvest erash'!F142+[10]marzadp!F144+'[10]soc ogn'!F142+'[10]nvir. b`h'!F142+'[10]pah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[10]aparat!F142+'[10]zags '!F143+'[10]վեկտոր պլյուս'!F143+[10]turq!F143+[10]gjuxatntes!F144+'[10]chanap transp'!F143+'[10]transp nax'!F143+'[10]ajl nax'!F143+'[10]tntes harab'!F146+[10]axb!F143+'[10]srgaka mig'!F143+'[10]bnak shin'!F143+[10]lusav!F143+'[10]hangst sport'!F143+'[10]kent grad'!F143+'[10]mshak palat'!F143+'[10]mshak kazm'!F143+[10]herutahax!F143+[10]texekat!F143+'[10]yndameny mankap.'!F143+[10]gisherotik!F143+'[10]yndam arvest erash'!F143+[10]marzadp!F145+'[10]soc ogn'!F143+'[10]nvir. b`h'!F143+'[10]pah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[10]aparat!F144+'[10]zags '!F145+'[10]վեկտոր պլյուս'!F145+[10]turq!F145+[10]gjuxatntes!F146+'[10]chanap transp'!F145+'[10]transp nax'!F145+'[10]ajl nax'!F145+'[10]tntes harab'!F148+[10]axb!F145+'[10]srgaka mig'!F145+'[10]bnak shin'!F145+[10]lusav!F145+'[10]hangst sport'!F145+'[10]kent grad'!F145+'[10]mshak palat'!F145+'[10]mshak kazm'!F145+[10]herutahax!F145+[10]texekat!F145+'[10]yndameny mankap.'!F145+[10]gisherotik!F145+'[10]yndam arvest erash'!F145+[10]marzadp!F147+'[10]soc ogn'!F145+'[10]nvir. b`h'!F145+'[10]pah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[10]aparat!F146+'[10]zags '!F147+'[10]վեկտոր պլյուս'!F147+[10]turq!F147+[10]gjuxatntes!F148+'[10]chanap transp'!F147+'[10]transp nax'!F147+'[10]ajl nax'!F147+'[10]tntes harab'!F150+[10]axb!F147+'[10]srgaka mig'!F147+'[10]bnak shin'!F147+[10]lusav!F147+'[10]hangst sport'!F147+'[10]kent grad'!F147+'[10]mshak palat'!F147+'[10]mshak kazm'!F147+[10]herutahax!F147+[10]texekat!F147+'[10]yndameny mankap.'!F147+[10]gisherotik!F147+'[10]yndam arvest erash'!F147+[10]marzadp!F149+'[10]soc ogn'!F147+'[10]nvir. b`h'!F147+'[10]pah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E169+F169-[10]ekamut!F124</f>
        <v>3000</v>
      </c>
      <c r="E169" s="1645">
        <f>'[10]gorc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[10]ekamut!F124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[10]aparat!F151+'[10]zags '!F152+'[10]վեկտոր պլյուս'!F152+[10]turq!F152+[10]gjuxatntes!F153+'[10]chanap transp'!F152+'[10]transp nax'!F152+'[10]ajl nax'!F152+[10]axb!F152+'[10]srgaka mig'!F152+'[10]bnak shin'!F152+[10]lusav!F152+'[10]hangst sport'!F152+'[10]kent grad'!F152+'[10]mshak palat'!F152+'[10]mshak kazm'!F152+[10]herutahax!F152+[10]texekat!F152+'[10]yndameny mankap.'!F152+[10]gisherotik!F152+'[10]yndam arvest erash'!F152+[10]marzadp!F154+'[10]soc ogn'!F152+'[10]nvir. b`h'!F152+'[10]pah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[10]aparat!F152+'[10]zags '!F153+'[10]վեկտոր պլյուս'!F153+[10]turq!F153+[10]gjuxatntes!F154+'[10]chanap transp'!F153+'[10]transp nax'!F153+'[10]ajl nax'!F153+[10]axb!F153+'[10]srgaka mig'!F153+'[10]bnak shin'!F153+[10]lusav!F153+'[10]hangst sport'!F153+'[10]kent grad'!F153+'[10]mshak palat'!F153+'[10]mshak kazm'!F153+[10]herutahax!F153+[10]texekat!F153+'[10]yndameny mankap.'!F153+[10]gisherotik!F153+'[10]yndam arvest erash'!F153+[10]marzadp!F155+'[10]soc ogn'!F153+'[10]nvir. b`h'!F153+'[10]pah fond '!F153+[10]jramatakararum!F153+[10]gazafikacum!F135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[10]aparat!F153+'[10]zags '!F154+'[10]վեկտոր պլյուս'!F154+[10]turq!F154+[10]gjuxatntes!F155+'[10]chanap transp'!F154+'[10]transp nax'!F154+'[10]ajl nax'!F154+[10]axb!F154+'[10]srgaka mig'!F154+'[10]bnak shin'!F154+[10]lusav!F154+'[10]hangst sport'!F154+'[10]mshak palat'!F154+'[10]mshak kazm'!F154+[10]herutahax!F154+[10]texekat!F154+'[10]yndameny mankap.'!F154+[10]gisherotik!F154+'[10]yndam arvest erash'!F154+'[10]soc ogn'!F154+'[10]nvir. b`h'!F154+'[10]pah fond '!F154+[10]jramatakararum!F154+'[10]kentr.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[10]aparat!F154+'[10]zags '!F155+'[10]վեկտոր պլյուս'!F155+[10]turq!F155+[10]gjuxatntes!F156+'[10]chanap transp'!F155+'[10]transp nax'!F155+'[10]ajl nax'!F155+[10]axb!F155+'[10]srgaka mig'!F155+'[10]bnak shin'!F155+[10]lusav!F155+'[10]hangst sport'!F155+'[10]kent grad'!F155+'[10]mshak palat'!F155+'[10]mshak kazm'!F155+[10]herutahax!F155+[10]texekat!F155+'[10]yndameny mankap.'!F155+[10]gisherotik!F155+'[10]yndam arvest erash'!F155+[10]marzadp!F157+'[10]soc ogn'!F155+'[10]nvir. b`h'!F155+'[10]pah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[10]aparat!F155+'[10]zags '!F156+'[10]վեկտոր պլյուս'!F156+[10]turq!F156+[10]gjuxatntes!F157+'[10]chanap transp'!F156+'[10]transp nax'!F156+'[10]ajl nax'!F156+[10]axb!F156+'[10]srgaka mig'!F156+'[10]bnak shin'!F156+[10]lusav!F156+'[10]hangst sport'!F156+'[10]kent grad'!F156+'[10]mshak palat'!F156+'[10]mshak kazm'!F156+[10]herutahax!F156+[10]texekat!F156+'[10]yndameny mankap.'!F156+[10]gisherotik!F156+'[10]yndam arvest erash'!F156+[10]marzadp!F158+'[10]soc ogn'!F156+'[10]nvir. b`h'!F156+'[10]pah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[10]aparat!F156+'[10]zags '!F157+'[10]վեկտոր պլյուս'!F157+[10]turq!F157+[10]gjuxatntes!F158+'[10]chanap transp'!F157+'[10]transp nax'!F157+'[10]ajl nax'!F157+[10]axb!F157+'[10]srgaka mig'!F157+'[10]bnak shin'!F157+[10]lusav!F157+'[10]hangst sport'!F157+'[10]kent grad'!F157+'[10]mshak palat'!F157+'[10]mshak kazm'!F157+[10]herutahax!F157+[10]texekat!F157+'[10]yndameny mankap.'!F157+[10]gisherotik!F157+'[10]yndam arvest erash'!F157+[10]marzadp!F159+'[10]soc ogn'!F157+'[10]nvir. b`h'!F157+'[10]pah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[10]aparat!F157+'[10]zags '!F158+'[10]վեկտոր պլյուս'!F158+[10]turq!F158+[10]gjuxatntes!F159+'[10]chanap transp'!F158+'[10]transp nax'!F158+'[10]ajl nax'!F158+[10]axb!F158+'[10]srgaka mig'!F158+'[10]bnak shin'!F158+[10]lusav!F158+'[10]hangst sport'!F158+'[10]kent grad'!F158+'[10]mshak palat'!F158+'[10]mshak kazm'!F158+[10]herutahax!F158+[10]texekat!F158+'[10]yndameny mankap.'!F158+[10]gisherotik!F158+'[10]yndam arvest erash'!F158+[10]marzadp!F160+'[10]soc ogn'!F158+'[10]nvir. b`h'!F158+'[10]pah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[10]aparat!F158+'[10]zags '!F159+'[10]վեկտոր պլյուս'!F159+[10]turq!F159+[10]gjuxatntes!F160+'[10]chanap transp'!F159+'[10]transp nax'!F159+'[10]ajl nax'!F159+[10]axb!F159+'[10]srgaka mig'!F159+'[10]bnak shin'!F159+[10]lusav!F159+'[10]hangst sport'!F159+'[10]kent grad'!F159+'[10]mshak palat'!F159+'[10]mshak kazm'!F159+[10]herutahax!F159+[10]texekat!F159+'[10]yndameny mankap.'!F159+[10]gisherotik!F159+'[10]yndam arvest erash'!F159+[10]marzadp!F161+'[10]soc ogn'!F159+'[10]nvir. b`h'!F159+'[10]pah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[10]aparat!F159+'[10]zags '!F160+'[10]վեկտոր պլյուս'!F160+[10]turq!F160+[10]gjuxatntes!F161+'[10]chanap transp'!F160+'[10]transp nax'!F160+'[10]ajl nax'!F160+[10]axb!F160+'[10]srgaka mig'!F160+'[10]bnak shin'!F160+[10]lusav!F160+'[10]hangst sport'!F160+'[10]kent grad'!F160+'[10]mshak palat'!F160+'[10]mshak kazm'!F160+[10]herutahax!F160+[10]texekat!F160+'[10]yndameny mankap.'!F160+[10]gisherotik!F160+'[10]yndam arvest erash'!F160+[10]marzadp!F162+'[10]soc ogn'!F160+'[10]nvir. b`h'!F160+'[10]pah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[10]aparat!F160+'[10]zags '!F161+'[10]վեկտոր պլյուս'!F161+[10]turq!F161+[10]gjuxatntes!F162+'[10]chanap transp'!F161+'[10]transp nax'!F161+'[10]ajl nax'!F161+[10]axb!F161+'[10]srgaka mig'!F161+'[10]bnak shin'!F161+[10]lusav!F161+'[10]hangst sport'!F161+'[10]mshak palat'!F161+'[10]mshak kazm'!F161+[10]herutahax!F161+[10]texekat!F161+'[10]yndameny mankap.'!F161+[10]gisherotik!F161+'[10]yndam arvest erash'!F161+'[10]soc ogn'!F161+'[10]nvir. b`h'!F161+'[10]pah fond '!F161+[10]jramatakararum!F161+'[10]kentr.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[10]aparat!F162+'[10]zags '!F163+'[10]վեկտոր պլյուս'!F163+[10]turq!F163+[10]gjuxatntes!F164+'[10]chanap transp'!F163+'[10]transp nax'!F163+'[10]ajl nax'!F163+[10]axb!F163+'[10]srgaka mig'!F163+'[10]bnak shin'!F163+[10]lusav!F163+'[10]hangst sport'!F163+'[10]kent grad'!F163+'[10]mshak palat'!F163+'[10]mshak kazm'!F163+[10]herutahax!F163+[10]texekat!F163+'[10]yndameny mankap.'!F163+[10]gisherotik!F163+'[10]yndam arvest erash'!F163+[10]marzadp!F165+'[10]soc ogn'!F163+'[10]nvir. b`h'!F163+'[10]pah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[10]aparat!F163+'[10]zags '!F164+'[10]վեկտոր պլյուս'!F164+[10]turq!F164+[10]gjuxatntes!F165+'[10]chanap transp'!F164+'[10]transp nax'!F164+'[10]ajl nax'!F164+[10]axb!F164+'[10]srgaka mig'!F164+'[10]bnak shin'!F164+[10]lusav!F164+'[10]hangst sport'!F164+'[10]kent grad'!F164+'[10]mshak palat'!F164+'[10]mshak kazm'!F164+[10]herutahax!F164+[10]texekat!F164+'[10]yndameny mankap.'!F164+[10]gisherotik!F164+'[10]yndam arvest erash'!F164+[10]marzadp!F166+'[10]soc ogn'!F164+'[10]nvir. b`h'!F164+'[10]pah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[10]aparat!F164+'[10]zags '!F165+'[10]վեկտոր պլյուս'!F165+[10]turq!F165+[10]gjuxatntes!F166+'[10]chanap transp'!F165+'[10]transp nax'!F165+'[10]ajl nax'!F165+[10]axb!F165+'[10]srgaka mig'!F165+'[10]bnak shin'!F165+[10]lusav!F165+'[10]hangst sport'!F165+'[10]kent grad'!F165+'[10]mshak palat'!F165+'[10]mshak kazm'!F165+[10]herutahax!F165+[10]texekat!F165+'[10]yndameny mankap.'!F165+[10]gisherotik!F165+'[10]yndam arvest erash'!F165+[10]marzadp!F167+'[10]soc ogn'!F165+'[10]nvir. b`h'!F165+'[10]pah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[10]aparat!F165+'[10]zags '!F166+'[10]վեկտոր պլյուս'!F166+[10]turq!F166+[10]gjuxatntes!F167+'[10]chanap transp'!F166+'[10]transp nax'!F166+'[10]ajl nax'!F166+[10]axb!F166+'[10]srgaka mig'!F166+'[10]bnak shin'!F166+[10]lusav!F166+'[10]hangst sport'!F166+'[10]kent grad'!F166+'[10]mshak palat'!F166+'[10]mshak kazm'!F166+[10]herutahax!F166+[10]texekat!F166+'[10]yndameny mankap.'!F166+[10]gisherotik!F166+'[10]yndam arvest erash'!F166+[10]marzadp!F168+'[10]soc ogn'!F166+'[10]nvir. b`h'!F166+'[10]pah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[10]aparat!F167+'[10]zags '!F168+'[10]վեկտոր պլյուս'!F168+[10]turq!F168+[10]gjuxatntes!F169+'[10]chanap transp'!F168+'[10]transp nax'!F168+'[10]ajl nax'!F168+[10]axb!F168+'[10]srgaka mig'!F168+'[10]bnak shin'!F168+[10]lusav!F168+'[10]hangst sport'!F168+'[10]kent grad'!F168+'[10]mshak palat'!F168+'[10]mshak kazm'!F168+[10]herutahax!F168+[10]texekat!F168+'[10]yndameny mankap.'!F168+[10]gisherotik!F168+'[10]yndam arvest erash'!F168+[10]marzadp!F170+'[10]soc ogn'!F168+'[10]nvir. b`h'!F168+'[10]pah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[10]aparat!F169+'[10]zags '!F170+'[10]վեկտոր պլյուս'!F170+[10]turq!F170+[10]gjuxatntes!F171+'[10]chanap transp'!F170+'[10]transp nax'!F170+'[10]ajl nax'!F170+[10]axb!F170+'[10]srgaka mig'!F170+'[10]bnak shin'!F170+[10]lusav!F170+'[10]hangst sport'!F170+'[10]kent grad'!F170+'[10]mshak palat'!F170+'[10]mshak kazm'!F170+[10]herutahax!F170+[10]texekat!F170+'[10]yndameny mankap.'!F170+[10]gisherotik!F170+'[10]yndam arvest erash'!F170+[10]marzadp!F172+'[10]soc ogn'!F170+'[10]nvir. b`h'!F170+'[10]pah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[10]aparat!F170+'[10]zags '!F171+'[10]վեկտոր պլյուս'!F171+[10]turq!F171+[10]gjuxatntes!F172+'[10]chanap transp'!F171+'[10]transp nax'!F171+'[10]ajl nax'!F171+[10]axb!F171+'[10]srgaka mig'!F171+'[10]bnak shin'!F171+[10]lusav!F171+'[10]hangst sport'!F171+'[10]kent grad'!F171+'[10]mshak palat'!F171+'[10]mshak kazm'!F171+[10]herutahax!F171+[10]texekat!F171+'[10]yndameny mankap.'!F171+[10]gisherotik!F171+'[10]yndam arvest erash'!F171+[10]marzadp!F173+'[10]soc ogn'!F171+'[10]nvir. b`h'!F171+'[10]pah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[10]aparat!F171+'[10]zags '!F172+'[10]վեկտոր պլյուս'!F172+[10]turq!F172+[10]gjuxatntes!F173+'[10]chanap transp'!F172+'[10]transp nax'!F172+'[10]ajl nax'!F172+[10]axb!F172+'[10]srgaka mig'!F172+'[10]bnak shin'!F172+[10]lusav!F172+'[10]hangst sport'!F172+'[10]kent grad'!F172+'[10]mshak palat'!F172+'[10]mshak kazm'!F172+[10]herutahax!F172+[10]texekat!F172+'[10]yndameny mankap.'!F172+[10]gisherotik!F172+'[10]yndam arvest erash'!F172+[10]marzadp!F174+'[10]soc ogn'!F172+'[10]nvir. b`h'!F172+'[10]pah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[10]aparat!F172+'[10]zags '!F173+'[10]վեկտոր պլյուս'!F173+[10]turq!F173+[10]gjuxatntes!F174+'[10]chanap transp'!F173+'[10]transp nax'!F173+'[10]ajl nax'!F173+[10]axb!F173+'[10]srgaka mig'!F173+'[10]bnak shin'!F173+[10]lusav!F173+'[10]hangst sport'!F173+'[10]kent grad'!F173+'[10]mshak palat'!F173+'[10]mshak kazm'!F173+[10]herutahax!F173+[10]texekat!F173+'[10]yndameny mankap.'!F173+[10]gisherotik!F173+'[10]yndam arvest erash'!F173+[10]marzadp!F175+'[10]soc ogn'!F173+'[10]nvir. b`h'!F173+'[10]pah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'[10]tntes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'[10]tntes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'[10]tntes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'[10]tntes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'[10]tntes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'[10]tntes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'[10]tntes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'[10]tntes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'[10]tntes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'[10]tntes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'[10]tntes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'[10]tntes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307" sqref="F307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8" t="s">
        <v>671</v>
      </c>
      <c r="B1" s="2298"/>
      <c r="C1" s="2298"/>
      <c r="D1" s="2298"/>
      <c r="E1" s="2298"/>
      <c r="F1" s="2298"/>
      <c r="G1" s="2298"/>
      <c r="H1" s="2298"/>
    </row>
    <row r="2" spans="1:11" s="1617" customFormat="1" ht="36" customHeight="1">
      <c r="A2" s="2299" t="s">
        <v>672</v>
      </c>
      <c r="B2" s="2299"/>
      <c r="C2" s="2299"/>
      <c r="D2" s="2299"/>
      <c r="E2" s="2299"/>
      <c r="F2" s="2299"/>
      <c r="G2" s="2299"/>
      <c r="H2" s="2299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30" t="s">
        <v>168</v>
      </c>
      <c r="H4" s="2130"/>
    </row>
    <row r="5" spans="1:11" s="1624" customFormat="1" ht="15.75" customHeight="1">
      <c r="A5" s="2296" t="s">
        <v>169</v>
      </c>
      <c r="B5" s="2300" t="s">
        <v>170</v>
      </c>
      <c r="C5" s="2302" t="s">
        <v>171</v>
      </c>
      <c r="D5" s="2304" t="s">
        <v>172</v>
      </c>
      <c r="E5" s="2306" t="s">
        <v>173</v>
      </c>
      <c r="F5" s="2308" t="s">
        <v>674</v>
      </c>
      <c r="G5" s="2309" t="s">
        <v>675</v>
      </c>
      <c r="H5" s="2309"/>
    </row>
    <row r="6" spans="1:11" s="1627" customFormat="1" ht="43.5" customHeight="1" thickBot="1">
      <c r="A6" s="2297"/>
      <c r="B6" s="2301"/>
      <c r="C6" s="2303"/>
      <c r="D6" s="2305"/>
      <c r="E6" s="2307"/>
      <c r="F6" s="2308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G8+H8-[10]ekamut!F124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372817.03029999998</v>
      </c>
      <c r="G9" s="1601">
        <f>G11+G16+G20+G25+G28+G31+G34+G37</f>
        <v>318919.03029999998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249480.7303</v>
      </c>
      <c r="G11" s="1648">
        <f>G13+G14+G15</f>
        <v>246480.7303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249480.7303</v>
      </c>
      <c r="G13" s="1644">
        <f>[10]aparat!F32</f>
        <v>246480.7303</v>
      </c>
      <c r="H13" s="1645">
        <f>[10]aparat!F149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'[10]zags '!F32+'[10]վեկտոր պլյուս'!F32</f>
        <v>4155</v>
      </c>
      <c r="H24" s="1645">
        <f>'[10]zags '!F150+'[10]վեկտոր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[10]turq!F32</f>
        <v>68283.299999999988</v>
      </c>
      <c r="H33" s="1645">
        <f>[10]turq!F150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491630.16000000003</v>
      </c>
      <c r="G88" s="1583">
        <f>G90+G94+G100+G108+G113+G120+G123+G129+G138</f>
        <v>34805.726000000002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2535.7260000000001</v>
      </c>
      <c r="G94" s="1645">
        <f>G96+G97+G98+G99</f>
        <v>2535.7260000000001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2535.7260000000001</v>
      </c>
      <c r="G96" s="1645">
        <f>[10]gjuxatntes!F33</f>
        <v>2535.7260000000001</v>
      </c>
      <c r="H96" s="1645">
        <f>[10]gjuxatntes!F151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[10]gazafikacum!F135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789094.43400000001</v>
      </c>
      <c r="G113" s="1645">
        <f>G115+G116+G117+G118+G119</f>
        <v>32270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789094.43400000001</v>
      </c>
      <c r="G115" s="1645">
        <f>'[10]chanap transp'!F32</f>
        <v>32270</v>
      </c>
      <c r="H115" s="1645">
        <f>'[10]chanap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'[10]transp nax'!F32</f>
        <v>0</v>
      </c>
      <c r="H135" s="1645">
        <f>'[10]transp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'[10]ajl nax'!F32</f>
        <v>0</v>
      </c>
      <c r="H137" s="1645">
        <f>'[10]ajl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'[10]tntes harab'!F35</f>
        <v>0</v>
      </c>
      <c r="H140" s="1645">
        <f>'[10]tntes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181963.1</v>
      </c>
      <c r="G141" s="1583">
        <f>G143+G146+G149+G152+G155+G158</f>
        <v>106463.1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159067.1</v>
      </c>
      <c r="G143" s="1645">
        <f>G145</f>
        <v>93567.1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159067.1</v>
      </c>
      <c r="G145" s="1645">
        <f>[10]axb!F32</f>
        <v>93567.1</v>
      </c>
      <c r="H145" s="1645">
        <f>[10]axb!F150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'[10]srgaka mig'!F32</f>
        <v>12896</v>
      </c>
      <c r="H160" s="1645">
        <f>'[10]srgaka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575255.88</v>
      </c>
      <c r="G161" s="1583">
        <f>G163+G166+G169+G172+G175+G178</f>
        <v>60340.7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305078.38</v>
      </c>
      <c r="G163" s="1645">
        <f>G165</f>
        <v>33947.199999999997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305078.38</v>
      </c>
      <c r="G165" s="1645">
        <f>'[10]bnak shin'!F32</f>
        <v>33947.199999999997</v>
      </c>
      <c r="H165" s="1645">
        <f>'[10]bnak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[10]jramatakararum!F32</f>
        <v>900</v>
      </c>
      <c r="H171" s="1645">
        <f>[10]jramatakararum!F150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[10]lusav!F32</f>
        <v>25493.5</v>
      </c>
      <c r="H174" s="1645">
        <f>[10]lusav!F150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457921.85099999997</v>
      </c>
      <c r="G210" s="1583">
        <f>G212+G215+G224+G229+G234+G237</f>
        <v>83233.222000000009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197304.40299999999</v>
      </c>
      <c r="G212" s="1645">
        <f>'[10]hangst sport'!F32</f>
        <v>16000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197304.40299999999</v>
      </c>
      <c r="G214" s="1645">
        <f>'[10]hangst sport'!F32</f>
        <v>16000</v>
      </c>
      <c r="H214" s="1645">
        <f>'[10]hangst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253437.448</v>
      </c>
      <c r="G215" s="1644">
        <f>G217+G218+G219+G220+G221+G222+G223</f>
        <v>60053.222000000002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'[10]kentr. grad'!F33</f>
        <v>19035</v>
      </c>
      <c r="H217" s="1645">
        <f>'[10]kentr.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'[10]mshak palat'!F32+'[10]mshak palat (2)'!F32</f>
        <v>30139.4</v>
      </c>
      <c r="H219" s="1645">
        <f>'[10]mshak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10878.822</v>
      </c>
      <c r="G220" s="1645">
        <f>'[10]mshak kazm'!F32</f>
        <v>10878.822</v>
      </c>
      <c r="H220" s="1645">
        <f>'[10]mshak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[10]herutahax!F32</f>
        <v>1500</v>
      </c>
      <c r="H226" s="1645">
        <f>[10]herutahax!F150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[10]texekat!F32</f>
        <v>3430</v>
      </c>
      <c r="H228" s="1645">
        <f>[10]texekat!F150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'[10]qax.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[10]kronakan!F32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'[10]yndameny mankap.'!F32</f>
        <v>217662.99999999997</v>
      </c>
      <c r="H244" s="1645">
        <f>'[10]yndameny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'[10]himn,krt'!F32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[10]gisherotik!F32</f>
        <v>0</v>
      </c>
      <c r="H249" s="1645">
        <f>[10]gisherotik!F150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'[10]barcraguyn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'[10]yndam arvest erash'!F32</f>
        <v>117996.4</v>
      </c>
      <c r="H260" s="1645">
        <f>'[10]yndam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'[10]soc ogn'!F32+'[10]nvir.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'[10]soc ogn'!F150+'[10]nvir.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G303+H303-[10]ekamut!F124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G305+H305-[10]ekamut!D124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G307-[10]ekamut!F124</f>
        <v>3000</v>
      </c>
      <c r="G307" s="1645">
        <f>'[10]caxseri erbashx'!N309</f>
        <v>150000</v>
      </c>
      <c r="H307" s="1645">
        <f>'[10]pah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3"/>
  <sheetViews>
    <sheetView topLeftCell="A19" zoomScale="130" workbookViewId="0">
      <selection activeCell="E19" sqref="E1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5" t="s">
        <v>981</v>
      </c>
      <c r="B1" s="2275"/>
      <c r="C1" s="2275"/>
      <c r="D1" s="2275"/>
      <c r="E1" s="2275"/>
      <c r="F1" s="2275"/>
      <c r="G1" s="2275"/>
      <c r="H1" s="2275"/>
      <c r="I1" s="2275"/>
    </row>
    <row r="2" spans="1:14" ht="31.5" customHeight="1">
      <c r="A2" s="2276" t="s">
        <v>982</v>
      </c>
      <c r="B2" s="2276"/>
      <c r="C2" s="2276"/>
      <c r="D2" s="2276"/>
      <c r="E2" s="2276"/>
      <c r="F2" s="2276"/>
      <c r="G2" s="2276"/>
      <c r="H2" s="2276"/>
      <c r="I2" s="2276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7" t="s">
        <v>169</v>
      </c>
      <c r="B5" s="2278" t="s">
        <v>984</v>
      </c>
      <c r="C5" s="2279" t="s">
        <v>171</v>
      </c>
      <c r="D5" s="2279" t="s">
        <v>172</v>
      </c>
      <c r="E5" s="2280" t="s">
        <v>985</v>
      </c>
      <c r="F5" s="2015"/>
      <c r="G5" s="2277" t="s">
        <v>986</v>
      </c>
      <c r="H5" s="2281" t="s">
        <v>675</v>
      </c>
      <c r="I5" s="2281"/>
    </row>
    <row r="6" spans="1:14" s="2018" customFormat="1" ht="44.25" customHeight="1">
      <c r="A6" s="2277"/>
      <c r="B6" s="2278"/>
      <c r="C6" s="2279"/>
      <c r="D6" s="2279"/>
      <c r="E6" s="2280"/>
      <c r="F6" s="2015"/>
      <c r="G6" s="2277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H8+I8-[10]ekamut!D124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372817.03029999998</v>
      </c>
      <c r="H9" s="2034">
        <f>H11+H51+H63+H84+H90+H96+H118+H124</f>
        <v>318919.03029999998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249480.7303</v>
      </c>
      <c r="H11" s="2042">
        <f>H13</f>
        <v>246480.7303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249480.7303</v>
      </c>
      <c r="H13" s="2047">
        <f>SUM(H15:H38)</f>
        <v>246480.7303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[10]aparat!F34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[10]aparat!F35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[10]aparat!F44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807.3</v>
      </c>
      <c r="H18" s="2047">
        <f>[10]aparat!F45</f>
        <v>807.3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[10]aparat!F46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[10]aparat!F47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[10]aparat!F48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[10]aparat!F51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6500</v>
      </c>
      <c r="H23" s="2047">
        <f>[10]aparat!F52</f>
        <v>6500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[10]aparat!F53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[10]aparat!F56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[10]aparat!F57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[10]aparat!F58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[10]aparat!F59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[10]aparat!F61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[10]aparat!F62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[10]aparat!F64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[10]aparat!F66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[10]aparat!F67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[10]aparat!F69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[10]aparat!F71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[10]aparat!F74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[10]aparat!F75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[10]aparat!F136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[10]aparat!F154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[10]aparat!F155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[10]aparat!F156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[10]aparat!F153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[10]aparat!F160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'[10]zags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'[10]zags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'[10]zags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'[10]zags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'[10]zags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'[10]zags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'[10]zags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'[10]zags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'[10]վեկտոր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[10]turq!F44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[10]turq!F62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[10]turq!F64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[10]turq!F67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[10]turq!F75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[10]turq!F76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[10]turq!F104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[10]turq!F111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+[10]turq!F113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[10]turq!F133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[10]turq!F137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[10]turq!F152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[10]turq!F153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[10]turq!F154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[10]turq!F155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[10]turq!F156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[10]turq!F157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[10]turq!F161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491630.16000000003</v>
      </c>
      <c r="H220" s="2026">
        <f>H222+H232+H252+H266+H280+H303+H309+H329+H353</f>
        <v>34805.726000000002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2535.7260000000001</v>
      </c>
      <c r="H232" s="2047">
        <f>H234+H240+H244+H248</f>
        <v>2535.7260000000001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2535.7260000000001</v>
      </c>
      <c r="H234" s="2047">
        <f>H236+H237+H238</f>
        <v>2535.7260000000001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986</v>
      </c>
      <c r="H236" s="2047">
        <f>[10]gjuxatntes!F65</f>
        <v>986</v>
      </c>
      <c r="I236" s="2047"/>
    </row>
    <row r="237" spans="1:9" ht="13.5" customHeight="1">
      <c r="A237" s="2038"/>
      <c r="B237" s="1477"/>
      <c r="C237" s="2046"/>
      <c r="D237" s="2046"/>
      <c r="E237" s="2048" t="str">
        <f>[10]gjuxatntes!B77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[10]gjuxatntes!F77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[10]gjuxatntes!F128</f>
        <v>1549.7260000000001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[10]gjuxatntes!F154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[10]gazafikacum!F140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[10]gazafikacum!F146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789094.43400000001</v>
      </c>
      <c r="H280" s="2047">
        <f>H282+H287+H291+H295+H299</f>
        <v>32270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789094.43400000001</v>
      </c>
      <c r="H282" s="2047">
        <f>H284+H285</f>
        <v>32270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'[10]chanap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32270</v>
      </c>
      <c r="H285" s="2047">
        <f>'[10]chanap transp'!F104</f>
        <v>32270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'[10]chanap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'[10]chanap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'[10]chanap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'[10]transp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'[10]ajl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'[10]ajl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'[10]tntes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'[10]tntes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181963.1</v>
      </c>
      <c r="H359" s="2034">
        <f>H361+H371+H377+H383+H389+H397</f>
        <v>106463.1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159067.1</v>
      </c>
      <c r="H361" s="2047">
        <f>H363+H367+H368+H366</f>
        <v>93567.1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[10]axb!F45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0</v>
      </c>
      <c r="H366" s="2047">
        <f>[10]axb!F62</f>
        <v>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92107.1</v>
      </c>
      <c r="H367" s="2047">
        <f>[10]axb!F104</f>
        <v>92107.1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1460</v>
      </c>
      <c r="H368" s="2047">
        <f>[10]axb!F111</f>
        <v>1460</v>
      </c>
      <c r="I368" s="2047"/>
    </row>
    <row r="369" spans="1:9" ht="48.75" customHeight="1">
      <c r="A369" s="2038"/>
      <c r="B369" s="1477"/>
      <c r="C369" s="2046"/>
      <c r="D369" s="2046"/>
      <c r="E369" s="2048" t="str">
        <f>[10]axb!B155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[10]axb!F155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[10]axb!F157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'[10]srgaka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'[10]srgaka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'[10]srgaka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'[10]srgaka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'[10]srgaka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'[10]srgaka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575255.88</v>
      </c>
      <c r="H407" s="2026">
        <f>H409+H417+H423+H430+H440+H446</f>
        <v>60340.7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305078.38</v>
      </c>
      <c r="H409" s="2047">
        <f>H411</f>
        <v>33947.199999999997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305078.38</v>
      </c>
      <c r="H411" s="2047">
        <f>SUM(H413:H416)</f>
        <v>33947.199999999997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33947.199999999997</v>
      </c>
      <c r="H413" s="2047">
        <f>'[10]bnak shin'!F104</f>
        <v>33947.199999999997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'[10]bnak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'[10]bnak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'[10]bnak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[10]jramatakararum!F64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[10]jramatakararum!F153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[10]jramatakararum!F161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[10]lusav!F44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[10]lusav!F66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[10]lusav!F76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[10]lusav!F104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[10]lusav!F153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[10]lusav!F154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'[10]bnak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[10]lusav!F161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457921.85099999997</v>
      </c>
      <c r="H527" s="2026">
        <f>H529+H548+H597+H610+H626+H632</f>
        <v>83233.222000000009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197304.40299999999</v>
      </c>
      <c r="H529" s="2047">
        <f>H531</f>
        <v>16000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197304.40299999999</v>
      </c>
      <c r="H531" s="2047">
        <f>SUM(H533:H547)</f>
        <v>16000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'[10]hangst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'[10]hangst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'[10]hangst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'[10]hangst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'[10]hangst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'[10]hangst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'[10]hangst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'[10]hangst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'[10]hangst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'[10]hangst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3000</v>
      </c>
      <c r="H543" s="2047">
        <f>'[10]hangst sport'!J127</f>
        <v>3000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'[10]hangst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'[10]hangst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'[10]hangst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'[10]hangst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253437.448</v>
      </c>
      <c r="H548" s="2040">
        <f>H550+H564+H568+H575+H585+H589+H593</f>
        <v>60053.222000000002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'[10]kentr.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'[10]kentr.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'[10]kentr.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'[10]kentr.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'[10]kentr.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'[10]mshak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'[10]mshak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'[10]mshak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'[10]mshak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'[10]mshak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10878.822</v>
      </c>
      <c r="H575" s="2040">
        <f>H583+H580+H579+H577+H578+H581+H582</f>
        <v>10878.822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'[10]mshak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8378.8220000000001</v>
      </c>
      <c r="H578" s="2040">
        <f>'[10]mshak kazm'!F62</f>
        <v>8378.8220000000001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'[10]mshak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'[10]mshak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'[10]mshak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'[10]mshak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'[10]mshak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[10]herutahax!F58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[10]texekat!F46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[10]texekat!F58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18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'[10]qax.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'[10]qax.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'[10]qax.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[10]kronakan!F133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'[10]yndameny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'[10]yndameny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'[10]yndameny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'[10]yndameny mankap.'!F111</f>
        <v>2537</v>
      </c>
      <c r="I647" s="2040"/>
    </row>
    <row r="648" spans="1:9" ht="17.2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'[10]yndameny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'[10]yndameny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'[10]yndameny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'[10]himn,krt'!F32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'[10]yndameny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'[10]yndameny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'[10]barcraguyn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'[10]yndameny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'[10]yndam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'[10]yndam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'[10]yndam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'[10]yndam arvest erash'!F137</f>
        <v>0</v>
      </c>
      <c r="I706" s="2040">
        <f>[10]marzadproc!F154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'[10]yndam arvest erash'!F150</f>
        <v>180</v>
      </c>
    </row>
    <row r="728" spans="1:9" ht="0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'[10]yndam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5.5" customHeight="1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'[10]soc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'[10]soc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'[10]soc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'[10]nvir.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H791+I791-[10]ekamut!F124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H793+I793-[10]ekamut!F124</f>
        <v>3000</v>
      </c>
      <c r="H793" s="2047">
        <f>H795</f>
        <v>150000</v>
      </c>
      <c r="I793" s="2047">
        <f>I795</f>
        <v>0</v>
      </c>
    </row>
    <row r="794" spans="1:9" s="2044" customFormat="1" ht="12" customHeight="1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H795+I795-[10]ekamut!F124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H797+I797-[10]ekamut!F124</f>
        <v>3000</v>
      </c>
      <c r="H797" s="2047">
        <f>'[10]gorc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5" t="s">
        <v>687</v>
      </c>
      <c r="B1" s="2295"/>
      <c r="C1" s="2295"/>
      <c r="D1" s="2295"/>
      <c r="E1" s="2295"/>
      <c r="F1" s="2295"/>
    </row>
    <row r="2" spans="1:9" s="1548" customFormat="1" ht="31.5" customHeight="1">
      <c r="A2" s="2283" t="s">
        <v>688</v>
      </c>
      <c r="B2" s="2283"/>
      <c r="C2" s="2283"/>
      <c r="D2" s="2283"/>
      <c r="E2" s="2283"/>
      <c r="F2" s="2283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6" t="s">
        <v>169</v>
      </c>
      <c r="B5" s="1685" t="s">
        <v>690</v>
      </c>
      <c r="C5" s="1686"/>
      <c r="D5" s="2284" t="s">
        <v>572</v>
      </c>
      <c r="E5" s="2286" t="s">
        <v>191</v>
      </c>
      <c r="F5" s="2287"/>
    </row>
    <row r="6" spans="1:9" s="1548" customFormat="1" ht="33" customHeight="1" thickBot="1">
      <c r="A6" s="2297"/>
      <c r="B6" s="1687" t="s">
        <v>691</v>
      </c>
      <c r="C6" s="1688" t="s">
        <v>692</v>
      </c>
      <c r="D6" s="2285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E8+F8-[10]ekamut!F124</f>
        <v>2454246.8772999998</v>
      </c>
      <c r="E8" s="1695">
        <f>E10</f>
        <v>1094721.1783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E10+F10-[10]ekamut!F124</f>
        <v>947721.17830000003</v>
      </c>
      <c r="E10" s="1706">
        <f>E12+E25+E68+E83+E93+E127+E142</f>
        <v>1094721.1783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[10]aparat!F34+'[10]zags '!F34+'[10]վեկտոր պլյուս'!F34+[10]turq!F34+[10]gjuxatntes!F35+'[10]chanap transp'!F34+'[10]transp nax'!F34+'[10]ajl nax'!F34+'[10]tntes harab'!F37+[10]axb!F34+'[10]srgaka mig'!F34+'[10]bnak shin'!F34+[10]lusav!F34+'[10]hangst sport'!F34+'[10]mshak palat'!F34+'[10]mshak kazm'!F34+[10]herutahax!F34+[10]texekat!F34+'[10]yndameny mankap.'!F34+[10]gisherotik!F34+'[10]soc ogn'!F34+'[10]nvir. b`h'!F34+'[10]pah fond '!F34+'[10]yndam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[10]aparat!F35+'[10]zags '!F35+'[10]վեկտոր պլյուս'!F35+[10]turq!F35+[10]gjuxatntes!F36+'[10]chanap transp'!F35+'[10]transp nax'!F35+'[10]ajl nax'!F35+'[10]tntes harab'!F38+[10]axb!F35+'[10]srgaka mig'!F35+'[10]bnak shin'!F35+[10]lusav!F35+'[10]hangst sport'!F35+'[10]kent grad'!F35+'[10]mshak palat'!F35+'[10]mshak kazm'!F35+[10]herutahax!F35+[10]texekat!F35+'[10]yndameny mankap.'!F35+[10]gisherotik!F35+[10]marzadp!F35+'[10]soc ogn'!F35+'[10]nvir. b`h'!F35+'[10]pah fond '!F35+'[10]yndam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[10]aparat!F38+'[10]zags '!F38+'[10]վեկտոր պլյուս'!F38+[10]turq!F38+[10]gjuxatntes!F39+'[10]chanap transp'!F38+'[10]transp nax'!F38+'[10]ajl nax'!F38+'[10]tntes harab'!F41+[10]axb!F38+'[10]srgaka mig'!F38+'[10]bnak shin'!F38+[10]lusav!F38+'[10]hangst sport'!F38+'[10]kent grad'!F38+'[10]mshak palat'!F38+'[10]mshak kazm'!F38+[10]herutahax!F38+[10]texekat!F38+'[10]yndameny mankap.'!F38+[10]gisherotik!F38+[10]marzadp!F38+'[10]soc ogn'!F38+'[10]nvir. b`h'!F38+'[10]pah fond '!F38+'[10]yndam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[10]aparat!F39+'[10]zags '!F39+'[10]վեկտոր պլյուս'!F39+[10]turq!F39+[10]gjuxatntes!F40+'[10]chanap transp'!F39+'[10]transp nax'!F39+'[10]ajl nax'!F39+'[10]tntes harab'!F42+[10]axb!F39+'[10]srgaka mig'!F39+'[10]bnak shin'!F39+[10]lusav!F39+'[10]hangst sport'!F39+'[10]kent grad'!F39+'[10]mshak palat'!F39+'[10]mshak kazm'!F39+[10]herutahax!F39+[10]texekat!F39+'[10]yndameny mankap.'!F39+[10]gisherotik!F39+[10]marzadp!F39+'[10]soc ogn'!F39+'[10]nvir. b`h'!F39+'[10]pah fond '!F39+'[10]yndam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[10]aparat!F40+'[10]zags '!F40+'[10]վեկտոր պլյուս'!F40+[10]turq!F40+[10]gjuxatntes!F41+'[10]chanap transp'!F40+'[10]transp nax'!F40+'[10]ajl nax'!F40+'[10]tntes harab'!F43+[10]axb!F40+'[10]srgaka mig'!F40+'[10]bnak shin'!F40+[10]lusav!F40+'[10]hangst sport'!F40+'[10]kent grad'!F40+'[10]mshak palat'!F40+'[10]mshak kazm'!F40+[10]herutahax!F40+[10]texekat!F40+'[10]yndameny mankap.'!F40+[10]gisherotik!F40+[10]marzadp!F40+'[10]soc ogn'!F40+'[10]nvir. b`h'!F40+'[10]pah fond '!F40+'[10]yndam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100813.5123</v>
      </c>
      <c r="E25" s="1734">
        <f>E27+E36+E41+E51+E54+E58</f>
        <v>100813.5123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26193.230299999999</v>
      </c>
      <c r="E27" s="1644">
        <f>E29+E30+E31+E32+E33+E34+E35</f>
        <v>26193.230299999999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[10]aparat!F43+'[10]zags '!F43+'[10]վեկտոր պլյուս'!F43+[10]turq!F43+[10]gjuxatntes!F44+'[10]chanap transp'!F43+'[10]transp nax'!F43+'[10]ajl nax'!F43+'[10]tntes harab'!F46+[10]axb!F43+'[10]srgaka mig'!F43+'[10]bnak shin'!F43+[10]lusav!F43+'[10]hangst sport'!F43+'[10]kent grad'!F43+'[10]mshak palat'!F43+'[10]mshak kazm'!F43+[10]herutahax!F43+[10]texekat!F43+'[10]yndameny mankap.'!F43+[10]gisherotik!F43+[10]marzadp!F43+'[10]soc ogn'!F43+'[10]nvir. b`h'!F43+'[10]pah fond '!F43+'[10]yndam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[10]aparat!F44+'[10]zags '!F44+'[10]վեկտոր պլյուս'!F44+[10]turq!F44+[10]gjuxatntes!F45+'[10]chanap transp'!F44+'[10]transp nax'!F44+'[10]ajl nax'!F44+'[10]tntes harab'!F47+[10]axb!F44+'[10]srgaka mig'!F44+'[10]bnak shin'!F44+[10]lusav!F44+'[10]hangst sport'!F44+'[10]mshak palat'!F44+'[10]mshak kazm'!F44+[10]herutahax!F44+[10]texekat!F44+'[10]yndameny mankap.'!F44+[10]gisherotik!F44+'[10]soc ogn'!F44+'[10]nvir. b`h'!F44+'[10]pah fond '!F44+'[10]yndam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1807.3</v>
      </c>
      <c r="E31" s="1645">
        <f>[10]aparat!F45+'[10]zags '!F45+'[10]վեկտոր պլյուս'!F45+[10]turq!F45+[10]gjuxatntes!F46+'[10]chanap transp'!F45+'[10]transp nax'!F45+'[10]ajl nax'!F45+'[10]tntes harab'!F48+[10]axb!F45+'[10]srgaka mig'!F45+'[10]bnak shin'!F45+[10]lusav!F45+'[10]hangst sport'!F45+'[10]mshak palat'!F45+'[10]mshak kazm'!F45+[10]herutahax!F45+[10]texekat!F45+'[10]yndameny mankap.'!F45+[10]gisherotik!F45+'[10]soc ogn'!F45+'[10]nvir. b`h'!F45+'[10]pah fond '!F45+'[10]yndam arvest erash'!F45</f>
        <v>1807.3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[10]aparat!F46+'[10]zags '!F46+'[10]վեկտոր պլյուս'!F46+[10]turq!F46+[10]gjuxatntes!F47+'[10]chanap transp'!F46+'[10]transp nax'!F46+'[10]ajl nax'!F46+'[10]tntes harab'!F49+[10]axb!F46+'[10]srgaka mig'!F46+'[10]bnak shin'!F46+[10]lusav!F46+'[10]hangst sport'!F46+'[10]mshak palat'!F46+'[10]mshak kazm'!F46+[10]herutahax!F46+[10]texekat!F46+'[10]yndameny mankap.'!F46+[10]gisherotik!F46+'[10]soc ogn'!F46+'[10]nvir. b`h'!F46+'[10]pah fond '!F46+'[10]yndam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[10]aparat!F47+'[10]zags '!F47+'[10]վեկտոր պլյուս'!F47+[10]turq!F47+[10]gjuxatntes!F48+'[10]chanap transp'!F47+'[10]transp nax'!F47+'[10]ajl nax'!F47+'[10]tntes harab'!F50+[10]axb!F47+'[10]srgaka mig'!F47+'[10]bnak shin'!F47+[10]lusav!F47+'[10]hangst sport'!F47+'[10]mshak palat'!F47+'[10]mshak kazm'!F47+[10]herutahax!F47+[10]texekat!F47+'[10]yndameny mankap.'!F47+[10]gisherotik!F47+'[10]soc ogn'!F47+'[10]nvir. b`h'!F47+'[10]pah fond '!F47+'[10]yndam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[10]aparat!F48+'[10]zags '!F48+'[10]վեկտոր պլյուս'!F48+[10]turq!F48+[10]gjuxatntes!F49+'[10]chanap transp'!F48+'[10]transp nax'!F48+'[10]ajl nax'!F48+'[10]tntes harab'!F51+[10]axb!F48+'[10]srgaka mig'!F48+'[10]bnak shin'!F48+[10]lusav!F48+'[10]hangst sport'!F48+'[10]kent grad'!F48+'[10]mshak palat'!F48+'[10]mshak kazm'!F48+[10]herutahax!F48+[10]texekat!F48+'[10]yndameny mankap.'!F48+[10]gisherotik!F48+[10]marzadp!F48+'[10]soc ogn'!F48+'[10]nvir. b`h'!F48+'[10]pah fond '!F48+'[10]yndam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[10]aparat!F49+'[10]zags '!F49+'[10]վեկտոր պլյուս'!F49+[10]turq!F49+[10]gjuxatntes!F50+'[10]chanap transp'!F49+'[10]transp nax'!F49+'[10]ajl nax'!F49+'[10]tntes harab'!F52+[10]axb!F49+'[10]srgaka mig'!F49+'[10]bnak shin'!F49+[10]lusav!F49+'[10]hangst sport'!F49+'[10]kent grad'!F49+'[10]mshak palat'!F49+'[10]mshak kazm'!F49+[10]herutahax!F49+[10]texekat!F49+'[10]yndameny mankap.'!F49+[10]gisherotik!F49+[10]marzadp!F49+'[10]soc ogn'!F49+'[10]nvir. b`h'!F49+'[10]pah fond '!F49+'[10]yndam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8000</v>
      </c>
      <c r="E36" s="1645">
        <f>E38+E39+E40</f>
        <v>8000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[10]aparat!F51+'[10]zags '!F51+'[10]վեկտոր պլյուս'!F51+[10]turq!F51+[10]gjuxatntes!F52+'[10]chanap transp'!F51+'[10]transp nax'!F51+'[10]ajl nax'!F51+'[10]tntes harab'!F54+[10]axb!F51+'[10]srgaka mig'!F51+'[10]bnak shin'!F51+[10]lusav!F51+'[10]hangst sport'!F51+'[10]mshak palat'!F51+'[10]mshak kazm'!F51+[10]herutahax!F51+[10]texekat!F51+'[10]yndameny mankap.'!F51+[10]gisherotik!F51+'[10]soc ogn'!F51+'[10]nvir. b`h'!F51+'[10]pah fond '!F51+'[10]yndam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6500</v>
      </c>
      <c r="E39" s="1645">
        <f>[10]aparat!F52+'[10]zags '!F52+'[10]վեկտոր պլյուս'!F52+[10]turq!F52+[10]gjuxatntes!F53+'[10]chanap transp'!F52+'[10]transp nax'!F52+'[10]ajl nax'!F52+'[10]tntes harab'!F55+[10]axb!F52+'[10]srgaka mig'!F52+'[10]bnak shin'!F52+[10]lusav!F52+'[10]hangst sport'!F52+'[10]mshak palat'!F52+'[10]mshak kazm'!F52+[10]herutahax!F52+[10]texekat!F52+'[10]yndameny mankap.'!F52+[10]gisherotik!F52+'[10]soc ogn'!F52+'[10]nvir. b`h'!F52+'[10]pah fond '!F52+'[10]yndam arvest erash'!F52</f>
        <v>6500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[10]aparat!F53+'[10]zags '!F53+'[10]վեկտոր պլյուս'!F53+[10]turq!F53+[10]gjuxatntes!F54+'[10]chanap transp'!F53+'[10]transp nax'!F53+'[10]ajl nax'!F53+'[10]tntes harab'!F56+[10]axb!F53+'[10]srgaka mig'!F53+'[10]bnak shin'!F53+[10]lusav!F53+'[10]hangst sport'!F53+'[10]kent grad'!F53+'[10]mshak palat'!F53+'[10]mshak kazm'!F53+[10]herutahax!F53+[10]texekat!F53+'[10]yndameny mankap.'!F53+[10]gisherotik!F53+[10]marzadp!F53+'[10]soc ogn'!F53+'[10]nvir. b`h'!F53+'[10]pah fond '!F53+'[10]yndam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39898.822</v>
      </c>
      <c r="E41" s="1644">
        <f>E43+E44+E45+E46+E47+E48+E49+E50</f>
        <v>39898.822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[10]aparat!F55+'[10]zags '!F55+'[10]վեկտոր պլյուս'!F55+[10]turq!F55+[10]gjuxatntes!F56+'[10]chanap transp'!F55+'[10]transp nax'!F55+'[10]ajl nax'!F55+'[10]tntes harab'!F58+[10]axb!F55+'[10]srgaka mig'!F55+'[10]bnak shin'!F55+[10]lusav!F55+'[10]hangst sport'!F55+'[10]kent grad'!F55+'[10]mshak palat'!F55+'[10]mshak kazm'!F55+[10]herutahax!F55+[10]texekat!F55+'[10]yndameny mankap.'!F55+[10]gisherotik!F55+[10]marzadp!F55+'[10]soc ogn'!F55+'[10]nvir. b`h'!F55+'[10]pah fond '!F55+'[10]yndam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[10]aparat!F56+'[10]zags '!F56+'[10]վեկտոր պլյուս'!F56+[10]turq!F56+[10]gjuxatntes!F57+'[10]chanap transp'!F56+'[10]transp nax'!F56+'[10]ajl nax'!F56+'[10]tntes harab'!F59+[10]axb!F56+'[10]srgaka mig'!F56+'[10]bnak shin'!F56+[10]lusav!F56+'[10]hangst sport'!F56+'[10]mshak palat'!F56+'[10]mshak kazm'!F56+[10]herutahax!F56+[10]texekat!F56+'[10]yndameny mankap.'!F56+[10]gisherotik!F56+'[10]soc ogn'!F56+'[10]nvir. b`h'!F56+'[10]pah fond '!F56+'[10]yndam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[10]aparat!F57+'[10]zags '!F57+'[10]վեկտոր պլյուս'!F57+[10]turq!F57+[10]gjuxatntes!F58+'[10]chanap transp'!F57+'[10]transp nax'!F57+'[10]ajl nax'!F57+'[10]tntes harab'!F60+[10]axb!F57+'[10]srgaka mig'!F57+'[10]bnak shin'!F57+[10]lusav!F57+'[10]hangst sport'!F57+'[10]kent grad'!F57+'[10]mshak palat'!F57+'[10]mshak kazm'!F57+[10]herutahax!F57+[10]texekat!F57+'[10]yndameny mankap.'!F57+[10]gisherotik!F57+[10]marzadp!F57+'[10]soc ogn'!F57+'[10]nvir. b`h'!F57+'[10]pah fond '!F57+'[10]yndam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[10]aparat!F58+'[10]zags '!F58+'[10]վեկտոր պլյուս'!F58+[10]turq!F58+[10]gjuxatntes!F59+'[10]chanap transp'!F58+'[10]transp nax'!F58+'[10]ajl nax'!F58+'[10]tntes harab'!F61+[10]axb!F58+'[10]srgaka mig'!F58+'[10]bnak shin'!F58+[10]lusav!F58+'[10]hangst sport'!F58+'[10]mshak palat'!F58+'[10]mshak kazm'!F58+[10]herutahax!F58+[10]texekat!F58+'[10]yndameny mankap.'!F58+[10]gisherotik!F58+'[10]soc ogn'!F58+'[10]nvir. b`h'!F58+'[10]pah fond '!F58+'[10]yndam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[10]aparat!F59+'[10]zags '!F59+'[10]վեկտոր պլյուս'!F59+[10]turq!F59+[10]gjuxatntes!F60+'[10]chanap transp'!F59+'[10]transp nax'!F59+'[10]ajl nax'!F59+'[10]tntes harab'!F62+[10]axb!F59+'[10]srgaka mig'!F59+'[10]bnak shin'!F59+[10]lusav!F59+'[10]hangst sport'!F59+'[10]kent grad'!F59+'[10]mshak palat'!F59+'[10]mshak kazm'!F59+[10]herutahax!F59+[10]texekat!F59+'[10]yndameny mankap.'!F59+[10]gisherotik!F59+[10]marzadp!F59+'[10]soc ogn'!F59+'[10]nvir. b`h'!F59+'[10]pah fond '!F59+'[10]yndam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[10]aparat!F60+'[10]zags '!F60+'[10]վեկտոր պլյուս'!F60+[10]turq!F60+[10]gjuxatntes!F61+'[10]chanap transp'!F60+'[10]transp nax'!F60+'[10]ajl nax'!F60+'[10]tntes harab'!F63+[10]axb!F60+'[10]srgaka mig'!F60+'[10]bnak shin'!F60+[10]lusav!F60+'[10]hangst sport'!F60+'[10]kent grad'!F60+'[10]mshak palat'!F60+'[10]mshak kazm'!F60+[10]herutahax!F60+[10]texekat!F60+'[10]yndameny mankap.'!F60+[10]gisherotik!F60+[10]marzadp!F60+'[10]soc ogn'!F60+'[10]nvir. b`h'!F60+'[10]pah fond '!F60+'[10]yndam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[10]aparat!F61+'[10]zags '!F61+'[10]վեկտոր պլյուս'!F61+[10]turq!F61+[10]gjuxatntes!F62+'[10]chanap transp'!F61+'[10]transp nax'!F61+'[10]ajl nax'!F61+'[10]tntes harab'!F64+[10]axb!F61+'[10]srgaka mig'!F61+'[10]bnak shin'!F61+[10]lusav!F61+'[10]hangst sport'!F61+'[10]mshak palat'!F61+'[10]mshak kazm'!F61+[10]herutahax!F61+[10]texekat!F61+'[10]yndameny mankap.'!F61+[10]gisherotik!F61+'[10]soc ogn'!F61+'[10]nvir. b`h'!F61+'[10]pah fond '!F61+'[10]yndam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22105.822</v>
      </c>
      <c r="E50" s="1644">
        <f>[10]aparat!F62+'[10]zags '!F62+'[10]վեկտոր պլյուս'!F62+[10]turq!F62+[10]gjuxatntes!F63+'[10]chanap transp'!F62+'[10]transp nax'!F62+'[10]ajl nax'!F62+'[10]tntes harab'!F65+[10]axb!F62+'[10]srgaka mig'!F62+'[10]bnak shin'!F62+[10]lusav!F62+'[10]hangst sport'!F62+'[10]mshak palat'!F62+'[10]mshak kazm'!F62+[10]herutahax!F62+[10]texekat!F62+'[10]yndameny mankap.'!F62+[10]gisherotik!F62+'[10]soc ogn'!F62+'[10]nvir. b`h'!F62+'[10]pah fond '!F62+'[10]yndam arvest erash'!F62+[10]lusav!F66</f>
        <v>22105.822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11786</v>
      </c>
      <c r="E51" s="1645">
        <f>E53</f>
        <v>11786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11786</v>
      </c>
      <c r="E53" s="1645">
        <f>[10]aparat!F64+'[10]zags '!F64+'[10]վեկտոր պլյուս'!F64+[10]turq!F64+[10]gjuxatntes!F65+'[10]chanap transp'!F64+'[10]transp nax'!F64+'[10]ajl nax'!F64+'[10]tntes harab'!F67+[10]axb!F64+'[10]srgaka mig'!F64+'[10]bnak shin'!F64+[10]lusav!F64+'[10]hangst sport'!F64+'[10]mshak palat'!F64+'[10]mshak kazm'!F64+[10]herutahax!F64+[10]texekat!F64+'[10]yndameny mankap.'!F64+[10]gisherotik!F64+'[10]soc ogn'!F64+'[10]nvir. b`h'!F64+'[10]pah fond '!F64+'[10]yndam arvest erash'!F64+[10]jramatakararum!F64</f>
        <v>11786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[10]aparat!F66+'[10]zags '!F66+'[10]վեկտոր պլյուս'!F66+[10]turq!F66+[10]gjuxatntes!F67+'[10]chanap transp'!F66+'[10]transp nax'!F66+'[10]ajl nax'!F66+'[10]tntes harab'!F69+[10]axb!F66+'[10]srgaka mig'!F66+'[10]bnak shin'!F66+'[10]hangst sport'!F66+'[10]mshak palat'!F66+'[10]mshak kazm'!F66+[10]herutahax!F66+[10]texekat!F66+'[10]yndameny mankap.'!F66+[10]gisherotik!F66+'[10]soc ogn'!F66+'[10]nvir. b`h'!F66+'[10]pah fond '!F66+'[10]yndam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[10]aparat!F67+'[10]zags '!F67+'[10]վեկտոր պլյուս'!F67+[10]turq!F67+[10]gjuxatntes!F68+'[10]chanap transp'!F67+'[10]transp nax'!F67+'[10]ajl nax'!F67+'[10]tntes harab'!F70+[10]axb!F67+'[10]srgaka mig'!F67+'[10]bnak shin'!F67+[10]lusav!F67+'[10]hangst sport'!F67+'[10]mshak palat'!F67+'[10]mshak kazm'!F67+[10]herutahax!F67+[10]texekat!F67+'[10]yndameny mankap.'!F67+[10]gisherotik!F67+'[10]soc ogn'!F67+'[10]nvir. b`h'!F67+'[10]pah fond '!F67+'[10]yndam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[10]aparat!F69+'[10]zags '!F69+'[10]վեկտոր պլյուս'!F69+[10]turq!F69+[10]gjuxatntes!F70+'[10]chanap transp'!F69+'[10]transp nax'!F69+'[10]ajl nax'!F69+'[10]tntes harab'!F72+[10]axb!F69+'[10]srgaka mig'!F69+'[10]bnak shin'!F69+[10]lusav!F69+'[10]hangst sport'!F69+'[10]mshak palat'!F69+'[10]mshak kazm'!F69+[10]herutahax!F69+[10]texekat!F69+'[10]yndameny mankap.'!F69+[10]gisherotik!F69+'[10]soc ogn'!F69+'[10]nvir. b`h'!F69+'[10]pah fond '!F69+'[10]yndam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[10]aparat!#REF!+'[10]zags '!F70+'[10]վեկտոր պլյուս'!F70+[10]turq!F70+[10]gjuxatntes!F71+'[10]chanap transp'!F70+'[10]transp nax'!F70+'[10]ajl nax'!F70+'[10]tntes harab'!F73+[10]axb!F70+'[10]srgaka mig'!F70+'[10]bnak shin'!F70+[10]lusav!F70+'[10]hangst sport'!F70+'[10]kent grad'!F70+'[10]mshak palat'!F70+'[10]mshak kazm'!F70+[10]herutahax!F70+[10]texekat!F70+'[10]yndameny mankap.'!F70+[10]gisherotik!F70+[10]marzadp!F70+'[10]soc ogn'!F70+'[10]nvir. b`h'!F70+'[10]pah fond '!F70+'[10]yndam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[10]aparat!F70+'[10]zags '!F71+'[10]վեկտոր պլյուս'!F71+[10]turq!F71+[10]gjuxatntes!F72+'[10]chanap transp'!F71+'[10]transp nax'!F71+'[10]ajl nax'!F71+'[10]tntes harab'!F74+[10]axb!F71+'[10]srgaka mig'!F71+'[10]bnak shin'!F71+[10]lusav!F71+'[10]hangst sport'!F71+'[10]kent grad'!F71+'[10]mshak palat'!F71+'[10]mshak kazm'!F71+[10]herutahax!F71+[10]texekat!F71+'[10]yndameny mankap.'!F71+[10]gisherotik!F71+[10]marzadp!F71+'[10]soc ogn'!F71+'[10]nvir. b`h'!F71+'[10]pah fond '!F71+'[10]yndam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[10]aparat!F71+'[10]zags '!F72+'[10]վեկտոր պլյուս'!F72+[10]turq!F72+[10]gjuxatntes!F73+'[10]chanap transp'!F72+'[10]transp nax'!F72+'[10]ajl nax'!F72+'[10]tntes harab'!F75+[10]axb!F72+'[10]srgaka mig'!F72+'[10]bnak shin'!F72+[10]lusav!F72+'[10]hangst sport'!F72+'[10]mshak palat'!F72+'[10]mshak kazm'!F72+[10]herutahax!F72+[10]texekat!F72+'[10]yndameny mankap.'!F72+[10]gisherotik!F72+'[10]soc ogn'!F72+'[10]nvir. b`h'!F72+'[10]pah fond '!F72+'[10]yndam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[10]aparat!F72+'[10]zags '!F73+'[10]վեկտոր պլյուս'!F73+[10]turq!F73+[10]gjuxatntes!F74+'[10]chanap transp'!F73+'[10]transp nax'!F73+'[10]ajl nax'!F73+'[10]tntes harab'!F76+[10]axb!F73+'[10]srgaka mig'!F73+'[10]bnak shin'!F73+[10]lusav!F73+'[10]hangst sport'!F73+'[10]kent grad'!F73+'[10]mshak palat'!F73+'[10]mshak kazm'!F73+[10]herutahax!F73+[10]texekat!F73+'[10]yndameny mankap.'!F73+[10]gisherotik!F73+[10]marzadp!F73+'[10]soc ogn'!F73+'[10]nvir. b`h'!F73+'[10]pah fond '!F73+'[10]yndam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[10]aparat!F73+'[10]zags '!F74+'[10]վեկտոր պլյուս'!F74+[10]turq!F74+[10]gjuxatntes!F75+'[10]chanap transp'!F74+'[10]transp nax'!F74+'[10]ajl nax'!F74+'[10]tntes harab'!F77+[10]axb!F74+'[10]srgaka mig'!F74+'[10]bnak shin'!F74+[10]lusav!F74+'[10]hangst sport'!F74+'[10]kent grad'!F74+'[10]mshak palat'!F74+'[10]mshak kazm'!F74+[10]herutahax!F74+[10]texekat!F74+'[10]yndameny mankap.'!F74+[10]gisherotik!F74+[10]marzadp!F74+'[10]soc ogn'!F74+'[10]nvir. b`h'!F74+'[10]pah fond '!F74+'[10]yndam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[10]aparat!F74+'[10]zags '!F75+'[10]վեկտոր պլյուս'!F75+[10]turq!F75+[10]gjuxatntes!F76+'[10]chanap transp'!F75+'[10]transp nax'!F75+'[10]ajl nax'!F75+'[10]tntes harab'!F78+[10]axb!F75+'[10]srgaka mig'!F75+'[10]bnak shin'!F75+[10]lusav!F75+'[10]hangst sport'!F75+'[10]mshak palat'!F75+'[10]mshak kazm'!F75+[10]herutahax!F75+[10]texekat!F75+'[10]yndameny mankap.'!F75+[10]gisherotik!F75+'[10]soc ogn'!F75+'[10]nvir. b`h'!F75+'[10]pah fond '!F75+'[10]yndam arvest erash'!F75+'[10]qax.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[10]aparat!F75+'[10]zags '!F76+'[10]վեկտոր պլյուս'!F76+[10]turq!F76+[10]gjuxatntes!F77+'[10]chanap transp'!F76+'[10]transp nax'!F76+'[10]ajl nax'!F76+'[10]tntes harab'!F79+[10]axb!F76+'[10]srgaka mig'!F76+'[10]bnak shin'!F76+[10]lusav!F76+'[10]hangst sport'!F76+'[10]mshak palat'!F76+'[10]mshak kazm'!F76+[10]herutahax!F76+[10]texekat!F76+'[10]yndameny mankap.'!F76+[10]gisherotik!F76+'[10]soc ogn'!F76+'[10]nvir. b`h'!F76+'[10]pah fond '!F76+'[10]yndam arvest erash'!F76+[10]jramatakararum!F76+'[10]qax.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[10]aparat!F77+'[10]zags '!F78+'[10]վեկտոր պլյուս'!F78+[10]turq!F78+[10]gjuxatntes!F79+'[10]chanap transp'!F78+'[10]transp nax'!F78+'[10]ajl nax'!F78+'[10]tntes harab'!F81+[10]axb!F78+'[10]srgaka mig'!F78+'[10]bnak shin'!F78+[10]lusav!F78+'[10]hangst sport'!F78+'[10]kent grad'!F78+'[10]mshak palat'!F78+'[10]mshak kazm'!F78+[10]herutahax!F78+[10]texekat!F78+'[10]yndameny mankap.'!F78+[10]gisherotik!F78+[10]marzadp!F80+'[10]soc ogn'!F78+'[10]nvir. b`h'!F78+'[10]pah fond '!F78+'[10]yndam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[10]aparat!F78+'[10]zags '!F79+'[10]վեկտոր պլյուս'!F79+[10]turq!F79+[10]gjuxatntes!F80+'[10]chanap transp'!F79+'[10]transp nax'!F79+'[10]ajl nax'!F79+'[10]tntes harab'!F82+[10]axb!F79+'[10]srgaka mig'!F79+'[10]bnak shin'!F79+[10]lusav!F79+'[10]hangst sport'!F79+'[10]kent grad'!F79+'[10]mshak palat'!F79+'[10]mshak kazm'!F79+[10]herutahax!F79+[10]texekat!F79+'[10]yndameny mankap.'!F79+[10]gisherotik!F79+[10]marzadp!F81+'[10]soc ogn'!F79+'[10]nvir. b`h'!F79+'[10]pah fond '!F79+'[10]yndam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[10]aparat!F79+'[10]zags '!F80+'[10]վեկտոր պլյուս'!F80+[10]turq!F80+[10]gjuxatntes!F81+'[10]chanap transp'!F80+'[10]transp nax'!F80+'[10]ajl nax'!F80+'[10]tntes harab'!F83+[10]axb!F80+'[10]srgaka mig'!F80+'[10]bnak shin'!F80+[10]lusav!F80+'[10]hangst sport'!F80+'[10]kent grad'!F80+'[10]mshak palat'!F80+'[10]mshak kazm'!F80+[10]herutahax!F80+[10]texekat!F80+'[10]yndameny mankap.'!F80+[10]gisherotik!F80+[10]marzadp!F82+'[10]soc ogn'!F80+'[10]nvir. b`h'!F80+'[10]pah fond '!F80+'[10]yndam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[10]aparat!F80+'[10]zags '!F81+'[10]վեկտոր պլյուս'!F81+[10]turq!F81+[10]gjuxatntes!F82+'[10]chanap transp'!F81+'[10]transp nax'!F81+'[10]ajl nax'!F81+'[10]tntes harab'!F84+[10]axb!F81+'[10]srgaka mig'!F81+'[10]bnak shin'!F81+[10]lusav!F81+'[10]hangst sport'!F81+'[10]kent grad'!F81+'[10]mshak palat'!F81+'[10]mshak kazm'!F81+[10]herutahax!F81+[10]texekat!F81+'[10]yndameny mankap.'!F81+[10]gisherotik!F81+[10]marzadp!F83+'[10]soc ogn'!F81+'[10]nvir. b`h'!F81+'[10]pah fond '!F81+'[10]yndam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[10]aparat!F82+'[10]zags '!F83+'[10]վեկտոր պլյուս'!F83+[10]turq!F83+[10]gjuxatntes!F84+'[10]chanap transp'!F83+'[10]transp nax'!F83+'[10]ajl nax'!F83+'[10]tntes harab'!F86+[10]axb!F83+'[10]srgaka mig'!F83+'[10]bnak shin'!F83+[10]lusav!F83+'[10]hangst sport'!F83+'[10]kent grad'!F83+'[10]mshak palat'!F83+'[10]mshak kazm'!F83+[10]herutahax!F83+[10]texekat!F83+'[10]yndameny mankap.'!F83+[10]gisherotik!F83+[10]marzadp!F85+'[10]soc ogn'!F83+'[10]nvir. b`h'!F83+'[10]pah fond '!F83+'[10]yndam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[10]aparat!F83+'[10]zags '!F84+'[10]վեկտոր պլյուս'!F84+[10]turq!F84+[10]gjuxatntes!F85+'[10]chanap transp'!F84+'[10]transp nax'!F84+'[10]ajl nax'!F84+'[10]tntes harab'!F87+[10]axb!F84+'[10]srgaka mig'!F84+'[10]bnak shin'!F84+[10]lusav!F84+'[10]hangst sport'!F84+'[10]kent grad'!F84+'[10]mshak palat'!F84+'[10]mshak kazm'!F84+[10]herutahax!F84+[10]texekat!F84+'[10]yndameny mankap.'!F84+[10]gisherotik!F84+[10]marzadp!F86+'[10]soc ogn'!F84+'[10]nvir. b`h'!F84+'[10]pah fond '!F84+'[10]yndam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[10]aparat!F84+'[10]zags '!F85+'[10]վեկտոր պլյուս'!F85+[10]turq!F85+[10]gjuxatntes!F86+'[10]chanap transp'!F85+'[10]transp nax'!F85+'[10]ajl nax'!F85+'[10]tntes harab'!F88+[10]axb!F85+'[10]srgaka mig'!F85+'[10]bnak shin'!F85+[10]lusav!F85+'[10]hangst sport'!F85+'[10]kent grad'!F85+'[10]mshak palat'!F85+'[10]mshak kazm'!F85+[10]herutahax!F85+[10]texekat!F85+'[10]yndameny mankap.'!F85+[10]gisherotik!F85+[10]marzadp!F87+'[10]soc ogn'!F85+'[10]nvir. b`h'!F85+'[10]pah fond '!F85+'[10]yndam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[10]aparat!F86+'[10]zags '!F87+'[10]վեկտոր պլյուս'!F87+[10]turq!F87+[10]gjuxatntes!F88+'[10]chanap transp'!F87+'[10]transp nax'!F87+'[10]ajl nax'!F87+'[10]tntes harab'!F90+[10]axb!F87+'[10]srgaka mig'!F87+'[10]bnak shin'!F87+[10]lusav!F87+'[10]hangst sport'!F87+'[10]kent grad'!F87+'[10]mshak palat'!F87+'[10]mshak kazm'!F87+[10]herutahax!F87+[10]texekat!F87+'[10]yndameny mankap.'!F87+[10]gisherotik!F87+[10]marzadp!F89+'[10]soc ogn'!F87+'[10]nvir. b`h'!F87+'[10]pah fond '!F87+'[10]yndam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[10]aparat!F87+'[10]zags '!F88+'[10]վեկտոր պլյուս'!F88+[10]turq!F88+[10]gjuxatntes!F89+'[10]chanap transp'!F88+'[10]transp nax'!F88+'[10]ajl nax'!F88+'[10]tntes harab'!F91+[10]axb!F88+'[10]srgaka mig'!F88+'[10]bnak shin'!F88+[10]lusav!F88+'[10]hangst sport'!F88+'[10]kent grad'!F88+'[10]mshak palat'!F88+'[10]mshak kazm'!F88+[10]herutahax!F88+[10]texekat!F88+'[10]yndameny mankap.'!F88+[10]gisherotik!F88+[10]marzadp!F90+'[10]soc ogn'!F88+'[10]nvir. b`h'!F88+'[10]pah fond '!F88+'[10]yndam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[10]aparat!F88+'[10]zags '!F89+'[10]վեկտոր պլյուս'!F89+[10]turq!F89+[10]gjuxatntes!F90+'[10]chanap transp'!F89+'[10]transp nax'!F89+'[10]ajl nax'!F89+'[10]tntes harab'!F92+[10]axb!F89+'[10]srgaka mig'!F89+'[10]bnak shin'!F89+[10]lusav!F89+'[10]hangst sport'!F89+'[10]kent grad'!F89+'[10]mshak palat'!F89+'[10]mshak kazm'!F89+[10]herutahax!F89+[10]texekat!F89+'[10]yndameny mankap.'!F89+[10]gisherotik!F89+[10]marzadp!F91+'[10]soc ogn'!F89+'[10]nvir. b`h'!F89+'[10]pah fond '!F89+'[10]yndam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[10]aparat!F89+'[10]zags '!F90+'[10]վեկտոր պլյուս'!F90+[10]turq!F90+[10]gjuxatntes!F91+'[10]chanap transp'!F90+'[10]transp nax'!F90+'[10]ajl nax'!F90+'[10]tntes harab'!F93+[10]axb!F90+'[10]srgaka mig'!F90+'[10]bnak shin'!F90+[10]lusav!F90+'[10]hangst sport'!F90+'[10]kent grad'!F90+'[10]mshak palat'!F90+'[10]mshak kazm'!F90+[10]herutahax!F90+[10]texekat!F90+'[10]yndameny mankap.'!F90+[10]gisherotik!F90+[10]marzadp!F92+'[10]soc ogn'!F90+'[10]nvir. b`h'!F90+'[10]pah fond '!F90+'[10]yndam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619191.43999999994</v>
      </c>
      <c r="E93" s="1734">
        <f>E95+E99+E103+E115</f>
        <v>619191.43999999994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[10]aparat!F92+'[10]zags '!F93+'[10]վեկտոր պլյուս'!F93+[10]turq!F93+[10]gjuxatntes!F94+'[10]chanap transp'!F93+'[10]transp nax'!F93+'[10]ajl nax'!F93+'[10]tntes harab'!F96+[10]axb!F93+'[10]srgaka mig'!F93+'[10]bnak shin'!F93+[10]lusav!F93+'[10]hangst sport'!F93+'[10]kent grad'!F93+'[10]mshak palat'!F93+'[10]mshak kazm'!F93+[10]herutahax!F93+[10]texekat!F93+'[10]yndameny mankap.'!F93+[10]gisherotik!F93+[10]marzadp!F95+'[10]soc ogn'!F93+'[10]nvir. b`h'!F93+'[10]pah fond '!F93+'[10]yndam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[10]aparat!F93+'[10]zags '!F94+'[10]վեկտոր պլյուս'!F94+[10]turq!F94+[10]gjuxatntes!F95+'[10]chanap transp'!F94+'[10]transp nax'!F94+'[10]ajl nax'!F94+'[10]tntes harab'!F97+[10]axb!F94+'[10]srgaka mig'!F94+'[10]bnak shin'!F94+[10]lusav!F94+'[10]hangst sport'!F94+'[10]kent grad'!F94+'[10]mshak palat'!F94+'[10]mshak kazm'!F94+[10]herutahax!F94+[10]texekat!F94+'[10]yndameny mankap.'!F94+[10]gisherotik!F94+[10]marzadp!F96+'[10]soc ogn'!F94+'[10]nvir. b`h'!F94+'[10]pah fond '!F94+'[10]yndam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[10]aparat!F95+'[10]zags '!F96+'[10]վեկտոր պլյուս'!F96+[10]turq!F96+[10]gjuxatntes!F97+'[10]chanap transp'!F96+'[10]transp nax'!F96+'[10]ajl nax'!F96+'[10]tntes harab'!F99+[10]axb!F96+'[10]srgaka mig'!F96+'[10]bnak shin'!F96+[10]lusav!F96+'[10]hangst sport'!F96+'[10]kent grad'!F96+'[10]mshak palat'!F96+'[10]mshak kazm'!F96+[10]herutahax!F96+[10]texekat!F96+'[10]yndameny mankap.'!F96+[10]gisherotik!F96+[10]marzadp!F98+'[10]soc ogn'!F96+'[10]nvir. b`h'!F96+'[10]pah fond '!F96+'[10]yndam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[10]aparat!F96+'[10]zags '!F97+'[10]վեկտոր պլյուս'!F97+[10]turq!F97+[10]gjuxatntes!F98+'[10]chanap transp'!F97+'[10]transp nax'!F97+'[10]ajl nax'!F97+'[10]tntes harab'!F100+[10]axb!F97+'[10]srgaka mig'!F97+'[10]bnak shin'!F97+[10]lusav!F97+'[10]hangst sport'!F97+'[10]kent grad'!F97+'[10]mshak palat'!F97+'[10]mshak kazm'!F97+[10]herutahax!F97+[10]texekat!F97+'[10]yndameny mankap.'!F97+[10]gisherotik!F97+[10]marzadp!F99+'[10]soc ogn'!F97+'[10]nvir. b`h'!F97+'[10]pah fond '!F97+'[10]yndam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607104.43999999994</v>
      </c>
      <c r="E103" s="1644">
        <f>E105+E106+E107</f>
        <v>607104.43999999994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607104.43999999994</v>
      </c>
      <c r="E105" s="1644">
        <f>[10]aparat!F103+'[10]zags '!F104+'[10]վեկտոր պլյուս'!F104+[10]turq!F104+[10]gjuxatntes!F105+'[10]chanap transp'!F104+'[10]transp nax'!F104+'[10]ajl nax'!F104+'[10]tntes harab'!F107+[10]axb!F104+'[10]srgaka mig'!F104+'[10]bnak shin'!F104+[10]lusav!F104+'[10]hangst sport'!F104+'[10]mshak palat'!F104+'[10]mshak kazm'!F104+[10]herutahax!F104+[10]texekat!F104+'[10]yndameny mankap.'!F104+[10]gisherotik!F104+'[10]yndam arvest erash'!F104+'[10]soc ogn'!F104+'[10]nvir. b`h'!F104+'[10]pah fond '!F104+'[10]kentr. grad'!F105+'[10]mshak palat (2)'!F104</f>
        <v>607104.43999999994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[10]aparat!F104+'[10]zags '!F105+'[10]վեկտոր պլյուս'!F105+[10]turq!F105+[10]gjuxatntes!F106+'[10]chanap transp'!F105+'[10]transp nax'!F105+'[10]ajl nax'!F105+'[10]tntes harab'!F108+[10]axb!F105+'[10]srgaka mig'!F105+'[10]bnak shin'!F105+[10]lusav!F105+'[10]hangst sport'!F105+'[10]kent grad'!F105+'[10]mshak palat'!F105+'[10]mshak kazm'!F105+[10]herutahax!F105+[10]texekat!F105+'[10]yndameny mankap.'!F105+[10]gisherotik!F105+'[10]yndam arvest erash'!F105+[10]marzadp!F107+'[10]soc ogn'!F105+'[10]nvir. b`h'!F105+'[10]pah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[10]aparat!F105+'[10]zags '!F106+'[10]վեկտոր պլյուս'!F106+[10]turq!F106+[10]gjuxatntes!F107+'[10]chanap transp'!F106+'[10]transp nax'!F106+'[10]ajl nax'!F106+'[10]tntes harab'!F109+[10]axb!F106+'[10]srgaka mig'!F106+'[10]bnak shin'!F106+[10]lusav!F106+'[10]hangst sport'!F106+'[10]kent grad'!F106+'[10]mshak palat'!F106+'[10]mshak kazm'!F106+[10]herutahax!F106+[10]texekat!F106+'[10]yndameny mankap.'!F106+[10]gisherotik!F106+'[10]yndam arvest erash'!F106+[10]marzadp!F108+'[10]soc ogn'!F106+'[10]nvir. b`h'!F106+'[10]pah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12087</v>
      </c>
      <c r="E115" s="1644">
        <f>E117+E118+E119</f>
        <v>12087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12087</v>
      </c>
      <c r="E117" s="1644">
        <f>[10]aparat!F110+'[10]zags '!F111+'[10]վեկտոր պլյուս'!F111+[10]turq!F111+[10]gjuxatntes!F112+'[10]chanap transp'!F111+'[10]transp nax'!F111+'[10]ajl nax'!F111+'[10]tntes harab'!F114+[10]axb!F111+'[10]srgaka mig'!F111+'[10]bnak shin'!F111+[10]lusav!F111+'[10]hangst sport'!F111+'[10]kent grad'!F111+'[10]mshak palat'!F111+'[10]mshak kazm'!F111+[10]herutahax!F111+[10]texekat!F111+'[10]yndameny mankap.'!F111+[10]gisherotik!F111+'[10]yndam arvest erash'!F111+[10]marzadp!F113+'[10]soc ogn'!F111+'[10]nvir. b`h'!F111+'[10]pah fond '!F111+'[10]kentr. grad'!F112</f>
        <v>12087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[10]aparat!F111+'[10]zags '!F112+'[10]վեկտոր պլյուս'!F112+[10]turq!F112+[10]gjuxatntes!F113+'[10]chanap transp'!F112+'[10]transp nax'!F112+'[10]ajl nax'!F112+'[10]tntes harab'!F115+[10]axb!F112+'[10]srgaka mig'!F112+'[10]bnak shin'!F112+[10]lusav!F112+'[10]hangst sport'!F112+'[10]kent grad'!F112+'[10]mshak palat'!F112+'[10]mshak kazm'!F112+[10]herutahax!F112+[10]texekat!F112+'[10]yndameny mankap.'!F112+[10]gisherotik!F112+'[10]yndam arvest erash'!F112+[10]marzadp!F114+'[10]soc ogn'!F112+'[10]nvir. b`h'!F112+'[10]pah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[10]marzadproc!F113+'[10]mshak palat'!F113+'[10]hangst sport'!F113+[10]turq!F113+'[10]yndameny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10849.726000000001</v>
      </c>
      <c r="E127" s="1715">
        <f>E129+E133+E139</f>
        <v>10849.726000000001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[10]aparat!F115+'[10]zags '!F116+'[10]վեկտոր պլյուս'!F116+[10]turq!F116+[10]gjuxatntes!F117+'[10]chanap transp'!F116+'[10]transp nax'!F116+'[10]ajl nax'!F116+'[10]tntes harab'!F1171+[10]axb!F116+'[10]srgaka mig'!F116+'[10]bnak shin'!F116+[10]lusav!F116+'[10]hangst sport'!F116+'[10]kent grad'!F116+'[10]mshak palat'!F116+'[10]mshak kazm'!F116+[10]herutahax!F116+[10]texekat!F116+'[10]yndameny mankap.'!F116+[10]gisherotik!F116+'[10]yndam arvest erash'!F116+[10]marzadp!F118+'[10]soc ogn'!F116+'[10]nvir. b`h'!F116+'[10]pah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[10]aparat!F116+'[10]zags '!F117+'[10]վեկտոր պլյուս'!F117+[10]turq!F117+[10]gjuxatntes!F118+'[10]chanap transp'!F117+'[10]transp nax'!F117+'[10]ajl nax'!F117+'[10]tntes harab'!F1172+[10]axb!F117+'[10]srgaka mig'!F117+'[10]bnak shin'!F117+[10]lusav!F117+'[10]hangst sport'!F117+'[10]kent grad'!F117+'[10]mshak palat'!F117+'[10]mshak kazm'!F117+[10]herutahax!F117+[10]texekat!F117+'[10]yndameny mankap.'!F117+[10]gisherotik!F117+'[10]yndam arvest erash'!F117+[10]marzadp!F119+'[10]soc ogn'!F117+'[10]nvir. b`h'!F117+'[10]pah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10849.726000000001</v>
      </c>
      <c r="E133" s="1645">
        <f>E135+E136+E137+E138</f>
        <v>10849.726000000001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[10]aparat!F123+'[10]zags '!F124+'[10]վեկտոր պլյուս'!F124+[10]turq!F124+[10]gjuxatntes!F125+'[10]chanap transp'!F124+'[10]transp nax'!F124+'[10]ajl nax'!F124+'[10]tntes harab'!F127+[10]axb!F124+'[10]srgaka mig'!F124+'[10]bnak shin'!F124+[10]lusav!F124+'[10]hangst sport'!F124+'[10]kent grad'!F124+'[10]mshak palat'!F124+'[10]mshak kazm'!F124+[10]herutahax!F124+[10]texekat!F124+'[10]yndameny mankap.'!F124+[10]gisherotik!F124+'[10]yndam arvest erash'!F124+[10]marzadp!F126+'[10]soc ogn'!F124+'[10]nvir. b`h'!F124+'[10]pah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[10]aparat!F124+'[10]zags '!F125+'[10]վեկտոր պլյուս'!F125+[10]turq!F125+[10]gjuxatntes!F126+'[10]chanap transp'!F125+'[10]transp nax'!F125+'[10]ajl nax'!F125+'[10]tntes harab'!F128+[10]axb!F125+'[10]srgaka mig'!F125+'[10]bnak shin'!F125+[10]lusav!F125+'[10]hangst sport'!F125+'[10]kent grad'!F125+'[10]mshak palat'!F125+'[10]mshak kazm'!F125+[10]herutahax!F125+[10]texekat!F125+'[10]yndameny mankap.'!F125+[10]gisherotik!F125+'[10]yndam arvest erash'!F125+[10]marzadp!F127+'[10]soc ogn'!F125+'[10]nvir. b`h'!F125+'[10]pah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10849.726000000001</v>
      </c>
      <c r="E138" s="1645">
        <f>[10]aparat!F126+'[10]zags '!F127+'[10]վեկտոր պլյուս'!F127+[10]turq!F127+[10]gjuxatntes!F128+'[10]chanap transp'!F127+'[10]transp nax'!F127+'[10]ajl nax'!F127+'[10]tntes harab'!F130+[10]axb!F127+'[10]srgaka mig'!F127+'[10]bnak shin'!F127+[10]lusav!F127+'[10]hangst sport'!F127+'[10]mshak palat'!F127+'[10]mshak kazm'!F127+[10]herutahax!F127+[10]texekat!F127+'[10]yndameny mankap.'!F127+[10]gisherotik!F127+'[10]yndam arvest erash'!F127+'[10]soc ogn'!F127+'[10]nvir. b`h'!F127+'[10]pah fond '!F127+'[10]barcraguyn krt.'!F127</f>
        <v>10849.726000000001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[10]aparat!F128+'[10]zags '!F129+'[10]վեկտոր պլյուս'!F129+[10]turq!F129+[10]gjuxatntes!F130+'[10]chanap transp'!F129+'[10]transp nax'!F129+'[10]ajl nax'!F129+'[10]tntes harab'!F132+[10]axb!F129+'[10]srgaka mig'!F129+'[10]bnak shin'!F129+[10]lusav!F129+'[10]hangst sport'!F129+'[10]kent grad'!F129+'[10]mshak palat'!F129+'[10]mshak kazm'!F129+[10]herutahax!F129+[10]texekat!F129+'[10]yndameny mankap.'!F129+[10]gisherotik!F129+'[10]yndam arvest erash'!F129+[10]marzadp!F131+'[10]soc ogn'!F129+'[10]nvir. b`h'!F129+'[10]pah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E142-[10]ekamut!F124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[10]aparat!F131+'[10]zags '!F132+'[10]վեկտոր պլյուս'!F132+[10]turq!F132+[10]gjuxatntes!F133+'[10]chanap transp'!F132+'[10]transp nax'!F132+'[10]ajl nax'!F132+'[10]tntes harab'!F135+[10]axb!F132+'[10]srgaka mig'!F132+'[10]bnak shin'!F132+[10]lusav!F132+'[10]hangst sport'!F132+'[10]kent grad'!F132+'[10]mshak palat'!F132+'[10]mshak kazm'!F132+[10]herutahax!F132+[10]texekat!F132+'[10]yndameny mankap.'!F132+[10]gisherotik!F132+'[10]yndam arvest erash'!F132+[10]marzadp!F134+'[10]soc ogn'!F132+'[10]nvir. b`h'!F132+'[10]pah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[10]aparat!F132+'[10]zags '!F133+'[10]վեկտոր պլյուս'!F133+[10]turq!F133+[10]gjuxatntes!F134+'[10]chanap transp'!F133+'[10]transp nax'!F133+'[10]ajl nax'!F133+'[10]tntes harab'!F136+[10]axb!F133+'[10]srgaka mig'!F133+'[10]bnak shin'!F133+[10]lusav!F133+'[10]hangst sport'!F133+'[10]mshak palat'!F133+'[10]mshak kazm'!F133+[10]herutahax!F133+[10]texekat!F133+'[10]yndameny mankap.'!F133+[10]gisherotik!F133+'[10]yndam arvest erash'!F133+'[10]soc ogn'!F133+'[10]nvir. b`h'!F133+'[10]pah fond '!F133+'[10]qax. kusakc.'!F133+[10]kronakan!F32+'[10]himn,krt'!J32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[10]aparat!F134+'[10]zags '!F135+'[10]վեկտոր պլյուս'!F135+[10]turq!F135+[10]gjuxatntes!F136+'[10]chanap transp'!F135+'[10]transp nax'!F135+'[10]ajl nax'!F135+'[10]tntes harab'!F138+[10]axb!F135+'[10]srgaka mig'!F135+'[10]bnak shin'!F135+[10]lusav!F135+'[10]hangst sport'!F135+'[10]kent grad'!F135+'[10]mshak palat'!F135+'[10]mshak kazm'!F135+[10]herutahax!F135+[10]texekat!F135+'[10]yndameny mankap.'!F135+[10]gisherotik!F135+'[10]yndam arvest erash'!F135+[10]marzadp!F137+'[10]soc ogn'!F135+'[10]nvir. b`h'!F135+'[10]pah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[10]aparat!F135+'[10]zags '!F136+'[10]վեկտոր պլյուս'!F136+[10]turq!F136+[10]gjuxatntes!F137+'[10]chanap transp'!F136+'[10]transp nax'!F136+'[10]ajl nax'!F136+'[10]tntes harab'!F139+[10]axb!F136+'[10]srgaka mig'!F136+'[10]bnak shin'!F136+[10]lusav!F136+'[10]hangst sport'!F136+'[10]kent grad'!F136+'[10]mshak palat'!F136+'[10]mshak kazm'!F136+[10]herutahax!F136+[10]texekat!F136+'[10]yndameny mankap.'!F136+[10]gisherotik!F136+'[10]yndam arvest erash'!F136+[10]marzadp!F138+'[10]soc ogn'!F136+'[10]nvir. b`h'!F136+'[10]pah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[10]aparat!F136+'[10]zags '!F137+'[10]վեկտոր պլյուս'!F137+[10]turq!F137+[10]gjuxatntes!F138+'[10]chanap transp'!F137+'[10]transp nax'!F137+'[10]ajl nax'!F137+'[10]tntes harab'!F140+[10]axb!F137+'[10]srgaka mig'!F137+'[10]bnak shin'!F137+[10]lusav!F137+'[10]hangst sport'!F137+'[10]mshak palat'!F137+'[10]mshak kazm'!F137+[10]herutahax!F137+[10]texekat!F137+'[10]yndameny mankap.'!F137+[10]gisherotik!F137+'[10]yndam arvest erash'!F137+'[10]soc ogn'!F137+'[10]nvir. b`h'!F137+'[10]pah fond '!F137+'[10]kentr.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[10]aparat!F137+'[10]zags '!F138+'[10]վեկտոր պլյուս'!F138+[10]turq!F138+[10]gjuxatntes!F139+'[10]chanap transp'!F138+'[10]transp nax'!F138+'[10]ajl nax'!F138+'[10]tntes harab'!F141+[10]axb!F138+'[10]srgaka mig'!F138+'[10]bnak shin'!F138+[10]lusav!F138+'[10]hangst sport'!F138+'[10]kent grad'!F138+'[10]mshak palat'!F138+'[10]mshak kazm'!F138+[10]herutahax!F138+[10]texekat!F138+'[10]yndameny mankap.'!F138+[10]gisherotik!F138+'[10]yndam arvest erash'!F138+[10]marzadp!F140+'[10]soc ogn'!F138+'[10]nvir. b`h'!F138+'[10]pah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[10]aparat!F139+'[10]zags '!F140+'[10]վեկտոր պլյուս'!F140+[10]turq!F140+[10]gjuxatntes!F141+'[10]chanap transp'!F140+'[10]transp nax'!F140+'[10]ajl nax'!F140+'[10]tntes harab'!F143+[10]axb!F140+'[10]srgaka mig'!F140+'[10]bnak shin'!F140+[10]lusav!F140+'[10]hangst sport'!F140+'[10]kent grad'!F140+'[10]mshak palat'!F140+'[10]mshak kazm'!F140+[10]herutahax!F140+[10]texekat!F140+'[10]yndameny mankap.'!F140+[10]gisherotik!F140+'[10]yndam arvest erash'!F140+[10]marzadp!F142+'[10]soc ogn'!F140+'[10]nvir. b`h'!F140+'[10]pah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[10]aparat!F141+'[10]zags '!F142+'[10]վեկտոր պլյուս'!F142+[10]turq!F142+[10]gjuxatntes!F143+'[10]chanap transp'!F142+'[10]transp nax'!F142+'[10]ajl nax'!F142+'[10]tntes harab'!F145+[10]axb!F142+'[10]srgaka mig'!F142+'[10]bnak shin'!F142+[10]lusav!F142+'[10]hangst sport'!F142+'[10]kent grad'!F142+'[10]mshak palat'!F142+'[10]mshak kazm'!F142+[10]herutahax!F142+[10]texekat!F142+'[10]yndameny mankap.'!F142+[10]gisherotik!F142+'[10]yndam arvest erash'!F142+[10]marzadp!F144+'[10]soc ogn'!F142+'[10]nvir. b`h'!F142+'[10]pah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[10]aparat!F142+'[10]zags '!F143+'[10]վեկտոր պլյուս'!F143+[10]turq!F143+[10]gjuxatntes!F144+'[10]chanap transp'!F143+'[10]transp nax'!F143+'[10]ajl nax'!F143+'[10]tntes harab'!F146+[10]axb!F143+'[10]srgaka mig'!F143+'[10]bnak shin'!F143+[10]lusav!F143+'[10]hangst sport'!F143+'[10]kent grad'!F143+'[10]mshak palat'!F143+'[10]mshak kazm'!F143+[10]herutahax!F143+[10]texekat!F143+'[10]yndameny mankap.'!F143+[10]gisherotik!F143+'[10]yndam arvest erash'!F143+[10]marzadp!F145+'[10]soc ogn'!F143+'[10]nvir. b`h'!F143+'[10]pah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[10]aparat!F144+'[10]zags '!F145+'[10]վեկտոր պլյուս'!F145+[10]turq!F145+[10]gjuxatntes!F146+'[10]chanap transp'!F145+'[10]transp nax'!F145+'[10]ajl nax'!F145+'[10]tntes harab'!F148+[10]axb!F145+'[10]srgaka mig'!F145+'[10]bnak shin'!F145+[10]lusav!F145+'[10]hangst sport'!F145+'[10]kent grad'!F145+'[10]mshak palat'!F145+'[10]mshak kazm'!F145+[10]herutahax!F145+[10]texekat!F145+'[10]yndameny mankap.'!F145+[10]gisherotik!F145+'[10]yndam arvest erash'!F145+[10]marzadp!F147+'[10]soc ogn'!F145+'[10]nvir. b`h'!F145+'[10]pah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[10]aparat!F146+'[10]zags '!F147+'[10]վեկտոր պլյուս'!F147+[10]turq!F147+[10]gjuxatntes!F148+'[10]chanap transp'!F147+'[10]transp nax'!F147+'[10]ajl nax'!F147+'[10]tntes harab'!F150+[10]axb!F147+'[10]srgaka mig'!F147+'[10]bnak shin'!F147+[10]lusav!F147+'[10]hangst sport'!F147+'[10]kent grad'!F147+'[10]mshak palat'!F147+'[10]mshak kazm'!F147+[10]herutahax!F147+[10]texekat!F147+'[10]yndameny mankap.'!F147+[10]gisherotik!F147+'[10]yndam arvest erash'!F147+[10]marzadp!F149+'[10]soc ogn'!F147+'[10]nvir. b`h'!F147+'[10]pah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E169+F169-[10]ekamut!F124</f>
        <v>3000</v>
      </c>
      <c r="E169" s="1645">
        <f>'[10]gorc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[10]ekamut!F124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[10]aparat!F151+'[10]zags '!F152+'[10]վեկտոր պլյուս'!F152+[10]turq!F152+[10]gjuxatntes!F153+'[10]chanap transp'!F152+'[10]transp nax'!F152+'[10]ajl nax'!F152+[10]axb!F152+'[10]srgaka mig'!F152+'[10]bnak shin'!F152+[10]lusav!F152+'[10]hangst sport'!F152+'[10]kent grad'!F152+'[10]mshak palat'!F152+'[10]mshak kazm'!F152+[10]herutahax!F152+[10]texekat!F152+'[10]yndameny mankap.'!F152+[10]gisherotik!F152+'[10]yndam arvest erash'!F152+[10]marzadp!F154+'[10]soc ogn'!F152+'[10]nvir. b`h'!F152+'[10]pah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[10]aparat!F152+'[10]zags '!F153+'[10]վեկտոր պլյուս'!F153+[10]turq!F153+[10]gjuxatntes!F154+'[10]chanap transp'!F153+'[10]transp nax'!F153+'[10]ajl nax'!F153+[10]axb!F153+'[10]srgaka mig'!F153+'[10]bnak shin'!F153+[10]lusav!F153+'[10]hangst sport'!F153+'[10]kent grad'!F153+'[10]mshak palat'!F153+'[10]mshak kazm'!F153+[10]herutahax!F153+[10]texekat!F153+'[10]yndameny mankap.'!F153+[10]gisherotik!F153+'[10]yndam arvest erash'!F153+[10]marzadp!F155+'[10]soc ogn'!F153+'[10]nvir. b`h'!F153+'[10]pah fond '!F153+[10]jramatakararum!F153+[10]gazafikacum!F135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[10]aparat!F153+'[10]zags '!F154+'[10]վեկտոր պլյուս'!F154+[10]turq!F154+[10]gjuxatntes!F155+'[10]chanap transp'!F154+'[10]transp nax'!F154+'[10]ajl nax'!F154+[10]axb!F154+'[10]srgaka mig'!F154+'[10]bnak shin'!F154+[10]lusav!F154+'[10]hangst sport'!F154+'[10]mshak palat'!F154+'[10]mshak kazm'!F154+[10]herutahax!F154+[10]texekat!F154+'[10]yndameny mankap.'!F154+[10]gisherotik!F154+'[10]yndam arvest erash'!F154+'[10]soc ogn'!F154+'[10]nvir. b`h'!F154+'[10]pah fond '!F154+[10]jramatakararum!F154+'[10]kentr.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[10]aparat!F154+'[10]zags '!F155+'[10]վեկտոր պլյուս'!F155+[10]turq!F155+[10]gjuxatntes!F156+'[10]chanap transp'!F155+'[10]transp nax'!F155+'[10]ajl nax'!F155+[10]axb!F155+'[10]srgaka mig'!F155+'[10]bnak shin'!F155+[10]lusav!F155+'[10]hangst sport'!F155+'[10]kent grad'!F155+'[10]mshak palat'!F155+'[10]mshak kazm'!F155+[10]herutahax!F155+[10]texekat!F155+'[10]yndameny mankap.'!F155+[10]gisherotik!F155+'[10]yndam arvest erash'!F155+[10]marzadp!F157+'[10]soc ogn'!F155+'[10]nvir. b`h'!F155+'[10]pah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[10]aparat!F155+'[10]zags '!F156+'[10]վեկտոր պլյուս'!F156+[10]turq!F156+[10]gjuxatntes!F157+'[10]chanap transp'!F156+'[10]transp nax'!F156+'[10]ajl nax'!F156+[10]axb!F156+'[10]srgaka mig'!F156+'[10]bnak shin'!F156+[10]lusav!F156+'[10]hangst sport'!F156+'[10]kent grad'!F156+'[10]mshak palat'!F156+'[10]mshak kazm'!F156+[10]herutahax!F156+[10]texekat!F156+'[10]yndameny mankap.'!F156+[10]gisherotik!F156+'[10]yndam arvest erash'!F156+[10]marzadp!F158+'[10]soc ogn'!F156+'[10]nvir. b`h'!F156+'[10]pah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[10]aparat!F156+'[10]zags '!F157+'[10]վեկտոր պլյուս'!F157+[10]turq!F157+[10]gjuxatntes!F158+'[10]chanap transp'!F157+'[10]transp nax'!F157+'[10]ajl nax'!F157+[10]axb!F157+'[10]srgaka mig'!F157+'[10]bnak shin'!F157+[10]lusav!F157+'[10]hangst sport'!F157+'[10]kent grad'!F157+'[10]mshak palat'!F157+'[10]mshak kazm'!F157+[10]herutahax!F157+[10]texekat!F157+'[10]yndameny mankap.'!F157+[10]gisherotik!F157+'[10]yndam arvest erash'!F157+[10]marzadp!F159+'[10]soc ogn'!F157+'[10]nvir. b`h'!F157+'[10]pah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[10]aparat!F157+'[10]zags '!F158+'[10]վեկտոր պլյուս'!F158+[10]turq!F158+[10]gjuxatntes!F159+'[10]chanap transp'!F158+'[10]transp nax'!F158+'[10]ajl nax'!F158+[10]axb!F158+'[10]srgaka mig'!F158+'[10]bnak shin'!F158+[10]lusav!F158+'[10]hangst sport'!F158+'[10]kent grad'!F158+'[10]mshak palat'!F158+'[10]mshak kazm'!F158+[10]herutahax!F158+[10]texekat!F158+'[10]yndameny mankap.'!F158+[10]gisherotik!F158+'[10]yndam arvest erash'!F158+[10]marzadp!F160+'[10]soc ogn'!F158+'[10]nvir. b`h'!F158+'[10]pah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[10]aparat!F158+'[10]zags '!F159+'[10]վեկտոր պլյուս'!F159+[10]turq!F159+[10]gjuxatntes!F160+'[10]chanap transp'!F159+'[10]transp nax'!F159+'[10]ajl nax'!F159+[10]axb!F159+'[10]srgaka mig'!F159+'[10]bnak shin'!F159+[10]lusav!F159+'[10]hangst sport'!F159+'[10]kent grad'!F159+'[10]mshak palat'!F159+'[10]mshak kazm'!F159+[10]herutahax!F159+[10]texekat!F159+'[10]yndameny mankap.'!F159+[10]gisherotik!F159+'[10]yndam arvest erash'!F159+[10]marzadp!F161+'[10]soc ogn'!F159+'[10]nvir. b`h'!F159+'[10]pah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[10]aparat!F159+'[10]zags '!F160+'[10]վեկտոր պլյուս'!F160+[10]turq!F160+[10]gjuxatntes!F161+'[10]chanap transp'!F160+'[10]transp nax'!F160+'[10]ajl nax'!F160+[10]axb!F160+'[10]srgaka mig'!F160+'[10]bnak shin'!F160+[10]lusav!F160+'[10]hangst sport'!F160+'[10]kent grad'!F160+'[10]mshak palat'!F160+'[10]mshak kazm'!F160+[10]herutahax!F160+[10]texekat!F160+'[10]yndameny mankap.'!F160+[10]gisherotik!F160+'[10]yndam arvest erash'!F160+[10]marzadp!F162+'[10]soc ogn'!F160+'[10]nvir. b`h'!F160+'[10]pah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[10]aparat!F160+'[10]zags '!F161+'[10]վեկտոր պլյուս'!F161+[10]turq!F161+[10]gjuxatntes!F162+'[10]chanap transp'!F161+'[10]transp nax'!F161+'[10]ajl nax'!F161+[10]axb!F161+'[10]srgaka mig'!F161+'[10]bnak shin'!F161+[10]lusav!F161+'[10]hangst sport'!F161+'[10]mshak palat'!F161+'[10]mshak kazm'!F161+[10]herutahax!F161+[10]texekat!F161+'[10]yndameny mankap.'!F161+[10]gisherotik!F161+'[10]yndam arvest erash'!F161+'[10]soc ogn'!F161+'[10]nvir. b`h'!F161+'[10]pah fond '!F161+[10]jramatakararum!F161+'[10]kentr.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[10]aparat!F162+'[10]zags '!F163+'[10]վեկտոր պլյուս'!F163+[10]turq!F163+[10]gjuxatntes!F164+'[10]chanap transp'!F163+'[10]transp nax'!F163+'[10]ajl nax'!F163+[10]axb!F163+'[10]srgaka mig'!F163+'[10]bnak shin'!F163+[10]lusav!F163+'[10]hangst sport'!F163+'[10]kent grad'!F163+'[10]mshak palat'!F163+'[10]mshak kazm'!F163+[10]herutahax!F163+[10]texekat!F163+'[10]yndameny mankap.'!F163+[10]gisherotik!F163+'[10]yndam arvest erash'!F163+[10]marzadp!F165+'[10]soc ogn'!F163+'[10]nvir. b`h'!F163+'[10]pah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[10]aparat!F163+'[10]zags '!F164+'[10]վեկտոր պլյուս'!F164+[10]turq!F164+[10]gjuxatntes!F165+'[10]chanap transp'!F164+'[10]transp nax'!F164+'[10]ajl nax'!F164+[10]axb!F164+'[10]srgaka mig'!F164+'[10]bnak shin'!F164+[10]lusav!F164+'[10]hangst sport'!F164+'[10]kent grad'!F164+'[10]mshak palat'!F164+'[10]mshak kazm'!F164+[10]herutahax!F164+[10]texekat!F164+'[10]yndameny mankap.'!F164+[10]gisherotik!F164+'[10]yndam arvest erash'!F164+[10]marzadp!F166+'[10]soc ogn'!F164+'[10]nvir. b`h'!F164+'[10]pah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[10]aparat!F164+'[10]zags '!F165+'[10]վեկտոր պլյուս'!F165+[10]turq!F165+[10]gjuxatntes!F166+'[10]chanap transp'!F165+'[10]transp nax'!F165+'[10]ajl nax'!F165+[10]axb!F165+'[10]srgaka mig'!F165+'[10]bnak shin'!F165+[10]lusav!F165+'[10]hangst sport'!F165+'[10]kent grad'!F165+'[10]mshak palat'!F165+'[10]mshak kazm'!F165+[10]herutahax!F165+[10]texekat!F165+'[10]yndameny mankap.'!F165+[10]gisherotik!F165+'[10]yndam arvest erash'!F165+[10]marzadp!F167+'[10]soc ogn'!F165+'[10]nvir. b`h'!F165+'[10]pah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[10]aparat!F165+'[10]zags '!F166+'[10]վեկտոր պլյուս'!F166+[10]turq!F166+[10]gjuxatntes!F167+'[10]chanap transp'!F166+'[10]transp nax'!F166+'[10]ajl nax'!F166+[10]axb!F166+'[10]srgaka mig'!F166+'[10]bnak shin'!F166+[10]lusav!F166+'[10]hangst sport'!F166+'[10]kent grad'!F166+'[10]mshak palat'!F166+'[10]mshak kazm'!F166+[10]herutahax!F166+[10]texekat!F166+'[10]yndameny mankap.'!F166+[10]gisherotik!F166+'[10]yndam arvest erash'!F166+[10]marzadp!F168+'[10]soc ogn'!F166+'[10]nvir. b`h'!F166+'[10]pah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[10]aparat!F167+'[10]zags '!F168+'[10]վեկտոր պլյուս'!F168+[10]turq!F168+[10]gjuxatntes!F169+'[10]chanap transp'!F168+'[10]transp nax'!F168+'[10]ajl nax'!F168+[10]axb!F168+'[10]srgaka mig'!F168+'[10]bnak shin'!F168+[10]lusav!F168+'[10]hangst sport'!F168+'[10]kent grad'!F168+'[10]mshak palat'!F168+'[10]mshak kazm'!F168+[10]herutahax!F168+[10]texekat!F168+'[10]yndameny mankap.'!F168+[10]gisherotik!F168+'[10]yndam arvest erash'!F168+[10]marzadp!F170+'[10]soc ogn'!F168+'[10]nvir. b`h'!F168+'[10]pah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[10]aparat!F169+'[10]zags '!F170+'[10]վեկտոր պլյուս'!F170+[10]turq!F170+[10]gjuxatntes!F171+'[10]chanap transp'!F170+'[10]transp nax'!F170+'[10]ajl nax'!F170+[10]axb!F170+'[10]srgaka mig'!F170+'[10]bnak shin'!F170+[10]lusav!F170+'[10]hangst sport'!F170+'[10]kent grad'!F170+'[10]mshak palat'!F170+'[10]mshak kazm'!F170+[10]herutahax!F170+[10]texekat!F170+'[10]yndameny mankap.'!F170+[10]gisherotik!F170+'[10]yndam arvest erash'!F170+[10]marzadp!F172+'[10]soc ogn'!F170+'[10]nvir. b`h'!F170+'[10]pah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[10]aparat!F170+'[10]zags '!F171+'[10]վեկտոր պլյուս'!F171+[10]turq!F171+[10]gjuxatntes!F172+'[10]chanap transp'!F171+'[10]transp nax'!F171+'[10]ajl nax'!F171+[10]axb!F171+'[10]srgaka mig'!F171+'[10]bnak shin'!F171+[10]lusav!F171+'[10]hangst sport'!F171+'[10]kent grad'!F171+'[10]mshak palat'!F171+'[10]mshak kazm'!F171+[10]herutahax!F171+[10]texekat!F171+'[10]yndameny mankap.'!F171+[10]gisherotik!F171+'[10]yndam arvest erash'!F171+[10]marzadp!F173+'[10]soc ogn'!F171+'[10]nvir. b`h'!F171+'[10]pah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[10]aparat!F171+'[10]zags '!F172+'[10]վեկտոր պլյուս'!F172+[10]turq!F172+[10]gjuxatntes!F173+'[10]chanap transp'!F172+'[10]transp nax'!F172+'[10]ajl nax'!F172+[10]axb!F172+'[10]srgaka mig'!F172+'[10]bnak shin'!F172+[10]lusav!F172+'[10]hangst sport'!F172+'[10]kent grad'!F172+'[10]mshak palat'!F172+'[10]mshak kazm'!F172+[10]herutahax!F172+[10]texekat!F172+'[10]yndameny mankap.'!F172+[10]gisherotik!F172+'[10]yndam arvest erash'!F172+[10]marzadp!F174+'[10]soc ogn'!F172+'[10]nvir. b`h'!F172+'[10]pah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[10]aparat!F172+'[10]zags '!F173+'[10]վեկտոր պլյուս'!F173+[10]turq!F173+[10]gjuxatntes!F174+'[10]chanap transp'!F173+'[10]transp nax'!F173+'[10]ajl nax'!F173+[10]axb!F173+'[10]srgaka mig'!F173+'[10]bnak shin'!F173+[10]lusav!F173+'[10]hangst sport'!F173+'[10]kent grad'!F173+'[10]mshak palat'!F173+'[10]mshak kazm'!F173+[10]herutahax!F173+[10]texekat!F173+'[10]yndameny mankap.'!F173+[10]gisherotik!F173+'[10]yndam arvest erash'!F173+[10]marzadp!F175+'[10]soc ogn'!F173+'[10]nvir. b`h'!F173+'[10]pah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'[10]tntes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'[10]tntes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'[10]tntes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'[10]tntes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'[10]tntes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'[10]tntes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'[10]tntes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'[10]tntes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'[10]tntes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'[10]tntes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'[10]tntes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'[10]tntes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307" sqref="F307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8" t="s">
        <v>671</v>
      </c>
      <c r="B1" s="2298"/>
      <c r="C1" s="2298"/>
      <c r="D1" s="2298"/>
      <c r="E1" s="2298"/>
      <c r="F1" s="2298"/>
      <c r="G1" s="2298"/>
      <c r="H1" s="2298"/>
    </row>
    <row r="2" spans="1:11" s="1617" customFormat="1" ht="36" customHeight="1">
      <c r="A2" s="2299" t="s">
        <v>672</v>
      </c>
      <c r="B2" s="2299"/>
      <c r="C2" s="2299"/>
      <c r="D2" s="2299"/>
      <c r="E2" s="2299"/>
      <c r="F2" s="2299"/>
      <c r="G2" s="2299"/>
      <c r="H2" s="2299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31" t="s">
        <v>168</v>
      </c>
      <c r="H4" s="2131"/>
    </row>
    <row r="5" spans="1:11" s="1624" customFormat="1" ht="15.75" customHeight="1">
      <c r="A5" s="2296" t="s">
        <v>169</v>
      </c>
      <c r="B5" s="2300" t="s">
        <v>170</v>
      </c>
      <c r="C5" s="2302" t="s">
        <v>171</v>
      </c>
      <c r="D5" s="2304" t="s">
        <v>172</v>
      </c>
      <c r="E5" s="2306" t="s">
        <v>173</v>
      </c>
      <c r="F5" s="2308" t="s">
        <v>674</v>
      </c>
      <c r="G5" s="2309" t="s">
        <v>675</v>
      </c>
      <c r="H5" s="2309"/>
    </row>
    <row r="6" spans="1:11" s="1627" customFormat="1" ht="43.5" customHeight="1" thickBot="1">
      <c r="A6" s="2297"/>
      <c r="B6" s="2301"/>
      <c r="C6" s="2303"/>
      <c r="D6" s="2305"/>
      <c r="E6" s="2307"/>
      <c r="F6" s="2308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G8+H8-[10]ekamut!F124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372817.03029999998</v>
      </c>
      <c r="G9" s="1601">
        <f>G11+G16+G20+G25+G28+G31+G34+G37</f>
        <v>318919.03029999998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249480.7303</v>
      </c>
      <c r="G11" s="1648">
        <f>G13+G14+G15</f>
        <v>246480.7303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249480.7303</v>
      </c>
      <c r="G13" s="1644">
        <f>[10]aparat!F32</f>
        <v>246480.7303</v>
      </c>
      <c r="H13" s="1645">
        <f>[10]aparat!F149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'[10]zags '!F32+'[10]վեկտոր պլյուս'!F32</f>
        <v>4155</v>
      </c>
      <c r="H24" s="1645">
        <f>'[10]zags '!F150+'[10]վեկտոր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[10]turq!F32</f>
        <v>68283.299999999988</v>
      </c>
      <c r="H33" s="1645">
        <f>[10]turq!F150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491630.16000000003</v>
      </c>
      <c r="G88" s="1583">
        <f>G90+G94+G100+G108+G113+G120+G123+G129+G138</f>
        <v>34805.726000000002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2535.7260000000001</v>
      </c>
      <c r="G94" s="1645">
        <f>G96+G97+G98+G99</f>
        <v>2535.7260000000001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2535.7260000000001</v>
      </c>
      <c r="G96" s="1645">
        <f>[10]gjuxatntes!F33</f>
        <v>2535.7260000000001</v>
      </c>
      <c r="H96" s="1645">
        <f>[10]gjuxatntes!F151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[10]gazafikacum!F135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789094.43400000001</v>
      </c>
      <c r="G113" s="1645">
        <f>G115+G116+G117+G118+G119</f>
        <v>32270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789094.43400000001</v>
      </c>
      <c r="G115" s="1645">
        <f>'[10]chanap transp'!F32</f>
        <v>32270</v>
      </c>
      <c r="H115" s="1645">
        <f>'[10]chanap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'[10]transp nax'!F32</f>
        <v>0</v>
      </c>
      <c r="H135" s="1645">
        <f>'[10]transp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'[10]ajl nax'!F32</f>
        <v>0</v>
      </c>
      <c r="H137" s="1645">
        <f>'[10]ajl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'[10]tntes harab'!F35</f>
        <v>0</v>
      </c>
      <c r="H140" s="1645">
        <f>'[10]tntes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181963.1</v>
      </c>
      <c r="G141" s="1583">
        <f>G143+G146+G149+G152+G155+G158</f>
        <v>106463.1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159067.1</v>
      </c>
      <c r="G143" s="1645">
        <f>G145</f>
        <v>93567.1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159067.1</v>
      </c>
      <c r="G145" s="1645">
        <f>[10]axb!F32</f>
        <v>93567.1</v>
      </c>
      <c r="H145" s="1645">
        <f>[10]axb!F150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'[10]srgaka mig'!F32</f>
        <v>12896</v>
      </c>
      <c r="H160" s="1645">
        <f>'[10]srgaka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575255.88</v>
      </c>
      <c r="G161" s="1583">
        <f>G163+G166+G169+G172+G175+G178</f>
        <v>60340.7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305078.38</v>
      </c>
      <c r="G163" s="1645">
        <f>G165</f>
        <v>33947.199999999997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305078.38</v>
      </c>
      <c r="G165" s="1645">
        <f>'[10]bnak shin'!F32</f>
        <v>33947.199999999997</v>
      </c>
      <c r="H165" s="1645">
        <f>'[10]bnak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[10]jramatakararum!F32</f>
        <v>900</v>
      </c>
      <c r="H171" s="1645">
        <f>[10]jramatakararum!F150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[10]lusav!F32</f>
        <v>25493.5</v>
      </c>
      <c r="H174" s="1645">
        <f>[10]lusav!F150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457921.85099999997</v>
      </c>
      <c r="G210" s="1583">
        <f>G212+G215+G224+G229+G234+G237</f>
        <v>83233.222000000009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197304.40299999999</v>
      </c>
      <c r="G212" s="1645">
        <f>'[10]hangst sport'!F32</f>
        <v>16000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197304.40299999999</v>
      </c>
      <c r="G214" s="1645">
        <f>'[10]hangst sport'!F32</f>
        <v>16000</v>
      </c>
      <c r="H214" s="1645">
        <f>'[10]hangst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253437.448</v>
      </c>
      <c r="G215" s="1644">
        <f>G217+G218+G219+G220+G221+G222+G223</f>
        <v>60053.222000000002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'[10]kentr. grad'!F33</f>
        <v>19035</v>
      </c>
      <c r="H217" s="1645">
        <f>'[10]kentr.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'[10]mshak palat'!F32+'[10]mshak palat (2)'!F32</f>
        <v>30139.4</v>
      </c>
      <c r="H219" s="1645">
        <f>'[10]mshak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10878.822</v>
      </c>
      <c r="G220" s="1645">
        <f>'[10]mshak kazm'!F32</f>
        <v>10878.822</v>
      </c>
      <c r="H220" s="1645">
        <f>'[10]mshak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[10]herutahax!F32</f>
        <v>1500</v>
      </c>
      <c r="H226" s="1645">
        <f>[10]herutahax!F150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[10]texekat!F32</f>
        <v>3430</v>
      </c>
      <c r="H228" s="1645">
        <f>[10]texekat!F150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'[10]qax.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[10]kronakan!F32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'[10]yndameny mankap.'!F32</f>
        <v>217662.99999999997</v>
      </c>
      <c r="H244" s="1645">
        <f>'[10]yndameny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'[10]himn,krt'!F32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[10]gisherotik!F32</f>
        <v>0</v>
      </c>
      <c r="H249" s="1645">
        <f>[10]gisherotik!F150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'[10]barcraguyn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'[10]yndam arvest erash'!F32</f>
        <v>117996.4</v>
      </c>
      <c r="H260" s="1645">
        <f>'[10]yndam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'[10]soc ogn'!F32+'[10]nvir.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'[10]soc ogn'!F150+'[10]nvir.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G303+H303-[10]ekamut!F124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G305+H305-[10]ekamut!D124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G307-[10]ekamut!F124</f>
        <v>3000</v>
      </c>
      <c r="G307" s="1645">
        <f>'[10]caxseri erbashx'!N309</f>
        <v>150000</v>
      </c>
      <c r="H307" s="1645">
        <f>'[10]pah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2" t="s">
        <v>569</v>
      </c>
      <c r="B1" s="2282"/>
      <c r="C1" s="2282"/>
      <c r="D1" s="2282"/>
      <c r="E1" s="2282"/>
      <c r="F1" s="2282"/>
    </row>
    <row r="2" spans="1:11" s="1549" customFormat="1" ht="18" customHeight="1">
      <c r="A2" s="2310" t="s">
        <v>570</v>
      </c>
      <c r="B2" s="2310"/>
      <c r="C2" s="2310"/>
      <c r="D2" s="2310"/>
      <c r="E2" s="2310"/>
      <c r="F2" s="2310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11" t="s">
        <v>3</v>
      </c>
      <c r="B5" s="2311" t="s">
        <v>4</v>
      </c>
      <c r="C5" s="2311" t="s">
        <v>5</v>
      </c>
      <c r="D5" s="2311" t="s">
        <v>572</v>
      </c>
      <c r="E5" s="1556" t="s">
        <v>191</v>
      </c>
      <c r="F5" s="1556"/>
    </row>
    <row r="6" spans="1:11" s="1557" customFormat="1" ht="57.75" customHeight="1">
      <c r="A6" s="2312"/>
      <c r="B6" s="2312"/>
      <c r="C6" s="2312"/>
      <c r="D6" s="2312"/>
      <c r="E6" s="2113" t="s">
        <v>573</v>
      </c>
      <c r="F6" s="2113" t="s">
        <v>574</v>
      </c>
      <c r="G6" s="1559"/>
    </row>
    <row r="7" spans="1:11" s="1562" customFormat="1" ht="14.25">
      <c r="A7" s="1560" t="s">
        <v>13</v>
      </c>
      <c r="B7" s="2113">
        <v>2</v>
      </c>
      <c r="C7" s="1561">
        <v>3</v>
      </c>
      <c r="D7" s="1561">
        <v>4</v>
      </c>
      <c r="E7" s="1561">
        <v>5</v>
      </c>
      <c r="F7" s="2113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'[10]ekam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'[10]ekam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'[10]ekam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'[10]ekam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'[10]ekam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'[10]ekam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'[10]ekam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'[10]ekam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'[10]ekam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'[10]ekam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'[10]ekam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'[10]ekam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'[10]ekam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'[10]ekam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'[10]ekam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'[10]ekam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'[10]ekam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'[10]ekam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1762922.8859999999</v>
      </c>
      <c r="E53" s="1573">
        <f>E56+E60+E64</f>
        <v>732010.79200000002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'[10]ekam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 t="shared" ref="D64:D69" si="1">E64</f>
        <v>732010.79200000002</v>
      </c>
      <c r="E64" s="1573">
        <f>E65+E66+E69+E70+E67</f>
        <v>732010.79200000002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 t="shared" si="1"/>
        <v>728913.9</v>
      </c>
      <c r="E65" s="1583">
        <f>'[10]ekam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 t="shared" si="1"/>
        <v>46.491999999999997</v>
      </c>
      <c r="E66" s="1583">
        <f>E68</f>
        <v>46.491999999999997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>
        <f t="shared" si="1"/>
        <v>0</v>
      </c>
      <c r="E67" s="1583">
        <f>'[10]ekam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 t="shared" si="1"/>
        <v>46.491999999999997</v>
      </c>
      <c r="E68" s="1583">
        <f>'[10]ekam erams bashx nor'!K79</f>
        <v>46.491999999999997</v>
      </c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 t="shared" si="1"/>
        <v>3050.4</v>
      </c>
      <c r="E69" s="1596">
        <f>'[10]ekam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'[10]ekam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327451.76929999999</v>
      </c>
      <c r="E74" s="1604">
        <f>E78+E80+E85+E89+E113+E116+E122</f>
        <v>176508.60200000001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2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2"/>
        <v>20390.128000000001</v>
      </c>
      <c r="E81" s="1583">
        <f>'[10]ekam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2"/>
        <v>0</v>
      </c>
      <c r="E82" s="1583">
        <f>'[10]ekam.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2"/>
        <v>1500</v>
      </c>
      <c r="E83" s="1583">
        <f>'[10]ekam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2"/>
        <v>1532.64</v>
      </c>
      <c r="E84" s="1583">
        <f>'[10]ekam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2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'[10]ekam erams bashx nor'!K97</f>
        <v>1999</v>
      </c>
      <c r="F87" s="1583" t="s">
        <v>17</v>
      </c>
    </row>
    <row r="88" spans="1:6" s="1554" customFormat="1" ht="97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'[10]ekam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'[10]ekam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'[10]ekam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'[10]ekam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'[10]ekam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'[10]ekam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'[10]ekam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'[10]ekam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'[10]ekam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'[10]ekam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'[10]ekam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'[10]ekam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55960.39</v>
      </c>
      <c r="E122" s="1573">
        <f>E125</f>
        <v>55960.39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'[10]ekam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55960.39</v>
      </c>
      <c r="E125" s="1583">
        <f>'[10]ekam erams bashx nor'!K141</f>
        <v>55960.39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3"/>
  <sheetViews>
    <sheetView tabSelected="1" workbookViewId="0">
      <selection activeCell="A24" sqref="A24"/>
    </sheetView>
  </sheetViews>
  <sheetFormatPr defaultRowHeight="12.75"/>
  <cols>
    <col min="1" max="1" width="100.28515625" style="2117" customWidth="1"/>
    <col min="2" max="256" width="9.140625" style="2117"/>
    <col min="257" max="257" width="100.28515625" style="2117" customWidth="1"/>
    <col min="258" max="512" width="9.140625" style="2117"/>
    <col min="513" max="513" width="100.28515625" style="2117" customWidth="1"/>
    <col min="514" max="768" width="9.140625" style="2117"/>
    <col min="769" max="769" width="100.28515625" style="2117" customWidth="1"/>
    <col min="770" max="1024" width="9.140625" style="2117"/>
    <col min="1025" max="1025" width="100.28515625" style="2117" customWidth="1"/>
    <col min="1026" max="1280" width="9.140625" style="2117"/>
    <col min="1281" max="1281" width="100.28515625" style="2117" customWidth="1"/>
    <col min="1282" max="1536" width="9.140625" style="2117"/>
    <col min="1537" max="1537" width="100.28515625" style="2117" customWidth="1"/>
    <col min="1538" max="1792" width="9.140625" style="2117"/>
    <col min="1793" max="1793" width="100.28515625" style="2117" customWidth="1"/>
    <col min="1794" max="2048" width="9.140625" style="2117"/>
    <col min="2049" max="2049" width="100.28515625" style="2117" customWidth="1"/>
    <col min="2050" max="2304" width="9.140625" style="2117"/>
    <col min="2305" max="2305" width="100.28515625" style="2117" customWidth="1"/>
    <col min="2306" max="2560" width="9.140625" style="2117"/>
    <col min="2561" max="2561" width="100.28515625" style="2117" customWidth="1"/>
    <col min="2562" max="2816" width="9.140625" style="2117"/>
    <col min="2817" max="2817" width="100.28515625" style="2117" customWidth="1"/>
    <col min="2818" max="3072" width="9.140625" style="2117"/>
    <col min="3073" max="3073" width="100.28515625" style="2117" customWidth="1"/>
    <col min="3074" max="3328" width="9.140625" style="2117"/>
    <col min="3329" max="3329" width="100.28515625" style="2117" customWidth="1"/>
    <col min="3330" max="3584" width="9.140625" style="2117"/>
    <col min="3585" max="3585" width="100.28515625" style="2117" customWidth="1"/>
    <col min="3586" max="3840" width="9.140625" style="2117"/>
    <col min="3841" max="3841" width="100.28515625" style="2117" customWidth="1"/>
    <col min="3842" max="4096" width="9.140625" style="2117"/>
    <col min="4097" max="4097" width="100.28515625" style="2117" customWidth="1"/>
    <col min="4098" max="4352" width="9.140625" style="2117"/>
    <col min="4353" max="4353" width="100.28515625" style="2117" customWidth="1"/>
    <col min="4354" max="4608" width="9.140625" style="2117"/>
    <col min="4609" max="4609" width="100.28515625" style="2117" customWidth="1"/>
    <col min="4610" max="4864" width="9.140625" style="2117"/>
    <col min="4865" max="4865" width="100.28515625" style="2117" customWidth="1"/>
    <col min="4866" max="5120" width="9.140625" style="2117"/>
    <col min="5121" max="5121" width="100.28515625" style="2117" customWidth="1"/>
    <col min="5122" max="5376" width="9.140625" style="2117"/>
    <col min="5377" max="5377" width="100.28515625" style="2117" customWidth="1"/>
    <col min="5378" max="5632" width="9.140625" style="2117"/>
    <col min="5633" max="5633" width="100.28515625" style="2117" customWidth="1"/>
    <col min="5634" max="5888" width="9.140625" style="2117"/>
    <col min="5889" max="5889" width="100.28515625" style="2117" customWidth="1"/>
    <col min="5890" max="6144" width="9.140625" style="2117"/>
    <col min="6145" max="6145" width="100.28515625" style="2117" customWidth="1"/>
    <col min="6146" max="6400" width="9.140625" style="2117"/>
    <col min="6401" max="6401" width="100.28515625" style="2117" customWidth="1"/>
    <col min="6402" max="6656" width="9.140625" style="2117"/>
    <col min="6657" max="6657" width="100.28515625" style="2117" customWidth="1"/>
    <col min="6658" max="6912" width="9.140625" style="2117"/>
    <col min="6913" max="6913" width="100.28515625" style="2117" customWidth="1"/>
    <col min="6914" max="7168" width="9.140625" style="2117"/>
    <col min="7169" max="7169" width="100.28515625" style="2117" customWidth="1"/>
    <col min="7170" max="7424" width="9.140625" style="2117"/>
    <col min="7425" max="7425" width="100.28515625" style="2117" customWidth="1"/>
    <col min="7426" max="7680" width="9.140625" style="2117"/>
    <col min="7681" max="7681" width="100.28515625" style="2117" customWidth="1"/>
    <col min="7682" max="7936" width="9.140625" style="2117"/>
    <col min="7937" max="7937" width="100.28515625" style="2117" customWidth="1"/>
    <col min="7938" max="8192" width="9.140625" style="2117"/>
    <col min="8193" max="8193" width="100.28515625" style="2117" customWidth="1"/>
    <col min="8194" max="8448" width="9.140625" style="2117"/>
    <col min="8449" max="8449" width="100.28515625" style="2117" customWidth="1"/>
    <col min="8450" max="8704" width="9.140625" style="2117"/>
    <col min="8705" max="8705" width="100.28515625" style="2117" customWidth="1"/>
    <col min="8706" max="8960" width="9.140625" style="2117"/>
    <col min="8961" max="8961" width="100.28515625" style="2117" customWidth="1"/>
    <col min="8962" max="9216" width="9.140625" style="2117"/>
    <col min="9217" max="9217" width="100.28515625" style="2117" customWidth="1"/>
    <col min="9218" max="9472" width="9.140625" style="2117"/>
    <col min="9473" max="9473" width="100.28515625" style="2117" customWidth="1"/>
    <col min="9474" max="9728" width="9.140625" style="2117"/>
    <col min="9729" max="9729" width="100.28515625" style="2117" customWidth="1"/>
    <col min="9730" max="9984" width="9.140625" style="2117"/>
    <col min="9985" max="9985" width="100.28515625" style="2117" customWidth="1"/>
    <col min="9986" max="10240" width="9.140625" style="2117"/>
    <col min="10241" max="10241" width="100.28515625" style="2117" customWidth="1"/>
    <col min="10242" max="10496" width="9.140625" style="2117"/>
    <col min="10497" max="10497" width="100.28515625" style="2117" customWidth="1"/>
    <col min="10498" max="10752" width="9.140625" style="2117"/>
    <col min="10753" max="10753" width="100.28515625" style="2117" customWidth="1"/>
    <col min="10754" max="11008" width="9.140625" style="2117"/>
    <col min="11009" max="11009" width="100.28515625" style="2117" customWidth="1"/>
    <col min="11010" max="11264" width="9.140625" style="2117"/>
    <col min="11265" max="11265" width="100.28515625" style="2117" customWidth="1"/>
    <col min="11266" max="11520" width="9.140625" style="2117"/>
    <col min="11521" max="11521" width="100.28515625" style="2117" customWidth="1"/>
    <col min="11522" max="11776" width="9.140625" style="2117"/>
    <col min="11777" max="11777" width="100.28515625" style="2117" customWidth="1"/>
    <col min="11778" max="12032" width="9.140625" style="2117"/>
    <col min="12033" max="12033" width="100.28515625" style="2117" customWidth="1"/>
    <col min="12034" max="12288" width="9.140625" style="2117"/>
    <col min="12289" max="12289" width="100.28515625" style="2117" customWidth="1"/>
    <col min="12290" max="12544" width="9.140625" style="2117"/>
    <col min="12545" max="12545" width="100.28515625" style="2117" customWidth="1"/>
    <col min="12546" max="12800" width="9.140625" style="2117"/>
    <col min="12801" max="12801" width="100.28515625" style="2117" customWidth="1"/>
    <col min="12802" max="13056" width="9.140625" style="2117"/>
    <col min="13057" max="13057" width="100.28515625" style="2117" customWidth="1"/>
    <col min="13058" max="13312" width="9.140625" style="2117"/>
    <col min="13313" max="13313" width="100.28515625" style="2117" customWidth="1"/>
    <col min="13314" max="13568" width="9.140625" style="2117"/>
    <col min="13569" max="13569" width="100.28515625" style="2117" customWidth="1"/>
    <col min="13570" max="13824" width="9.140625" style="2117"/>
    <col min="13825" max="13825" width="100.28515625" style="2117" customWidth="1"/>
    <col min="13826" max="14080" width="9.140625" style="2117"/>
    <col min="14081" max="14081" width="100.28515625" style="2117" customWidth="1"/>
    <col min="14082" max="14336" width="9.140625" style="2117"/>
    <col min="14337" max="14337" width="100.28515625" style="2117" customWidth="1"/>
    <col min="14338" max="14592" width="9.140625" style="2117"/>
    <col min="14593" max="14593" width="100.28515625" style="2117" customWidth="1"/>
    <col min="14594" max="14848" width="9.140625" style="2117"/>
    <col min="14849" max="14849" width="100.28515625" style="2117" customWidth="1"/>
    <col min="14850" max="15104" width="9.140625" style="2117"/>
    <col min="15105" max="15105" width="100.28515625" style="2117" customWidth="1"/>
    <col min="15106" max="15360" width="9.140625" style="2117"/>
    <col min="15361" max="15361" width="100.28515625" style="2117" customWidth="1"/>
    <col min="15362" max="15616" width="9.140625" style="2117"/>
    <col min="15617" max="15617" width="100.28515625" style="2117" customWidth="1"/>
    <col min="15618" max="15872" width="9.140625" style="2117"/>
    <col min="15873" max="15873" width="100.28515625" style="2117" customWidth="1"/>
    <col min="15874" max="16128" width="9.140625" style="2117"/>
    <col min="16129" max="16129" width="100.28515625" style="2117" customWidth="1"/>
    <col min="16130" max="16384" width="9.140625" style="2117"/>
  </cols>
  <sheetData>
    <row r="1" spans="1:1" ht="17.25">
      <c r="A1" s="2116" t="s">
        <v>1549</v>
      </c>
    </row>
    <row r="2" spans="1:1" ht="17.25">
      <c r="A2" s="2118"/>
    </row>
    <row r="3" spans="1:1" ht="17.25">
      <c r="A3" s="2119"/>
    </row>
    <row r="4" spans="1:1" ht="17.25">
      <c r="A4" s="2119"/>
    </row>
    <row r="5" spans="1:1" ht="14.25">
      <c r="A5" s="2120"/>
    </row>
    <row r="6" spans="1:1" ht="20.25">
      <c r="A6" s="2121"/>
    </row>
    <row r="7" spans="1:1" ht="22.5">
      <c r="A7" s="2122" t="s">
        <v>1550</v>
      </c>
    </row>
    <row r="8" spans="1:1" ht="13.5">
      <c r="A8" s="2123" t="s">
        <v>1551</v>
      </c>
    </row>
    <row r="9" spans="1:1" ht="20.25">
      <c r="A9" s="2121"/>
    </row>
    <row r="10" spans="1:1" ht="20.25">
      <c r="A10" s="2121"/>
    </row>
    <row r="11" spans="1:1" ht="22.5">
      <c r="A11" s="2122" t="s">
        <v>1552</v>
      </c>
    </row>
    <row r="12" spans="1:1" ht="13.5">
      <c r="A12" s="2123" t="s">
        <v>1553</v>
      </c>
    </row>
    <row r="13" spans="1:1" ht="13.5">
      <c r="A13" s="2124"/>
    </row>
    <row r="14" spans="1:1" ht="20.25">
      <c r="A14" s="2121"/>
    </row>
    <row r="15" spans="1:1" ht="20.25">
      <c r="A15" s="2121"/>
    </row>
    <row r="16" spans="1:1" ht="20.25">
      <c r="A16" s="2121"/>
    </row>
    <row r="17" spans="1:1" ht="22.5">
      <c r="A17" s="2125" t="s">
        <v>1554</v>
      </c>
    </row>
    <row r="18" spans="1:1" ht="20.25">
      <c r="A18" s="2121"/>
    </row>
    <row r="19" spans="1:1" ht="20.25">
      <c r="A19" s="2121"/>
    </row>
    <row r="20" spans="1:1" ht="20.25">
      <c r="A20" s="2121"/>
    </row>
    <row r="21" spans="1:1" ht="20.25">
      <c r="A21" s="2122" t="s">
        <v>1555</v>
      </c>
    </row>
    <row r="22" spans="1:1" ht="13.5">
      <c r="A22" s="2124" t="s">
        <v>1556</v>
      </c>
    </row>
    <row r="23" spans="1:1" ht="20.25">
      <c r="A23" s="2126"/>
    </row>
    <row r="24" spans="1:1" ht="20.25">
      <c r="A24" s="2122" t="s">
        <v>1562</v>
      </c>
    </row>
    <row r="25" spans="1:1" ht="13.5">
      <c r="A25" s="2124" t="s">
        <v>1557</v>
      </c>
    </row>
    <row r="26" spans="1:1" ht="20.25">
      <c r="A26" s="2122"/>
    </row>
    <row r="27" spans="1:1" ht="20.25">
      <c r="A27" s="2122"/>
    </row>
    <row r="28" spans="1:1" ht="20.25">
      <c r="A28" s="2122"/>
    </row>
    <row r="29" spans="1:1" ht="20.25">
      <c r="A29" s="2122"/>
    </row>
    <row r="30" spans="1:1" ht="20.25">
      <c r="A30" s="2122" t="s">
        <v>1558</v>
      </c>
    </row>
    <row r="31" spans="1:1" ht="13.5">
      <c r="A31" s="2123" t="s">
        <v>1559</v>
      </c>
    </row>
    <row r="32" spans="1:1" ht="13.5">
      <c r="A32" s="2123"/>
    </row>
    <row r="33" spans="1:1" ht="20.25">
      <c r="A33" s="2122"/>
    </row>
    <row r="34" spans="1:1" ht="20.25">
      <c r="A34" s="2122"/>
    </row>
    <row r="35" spans="1:1" ht="20.25">
      <c r="A35" s="2122"/>
    </row>
    <row r="36" spans="1:1" ht="20.25">
      <c r="A36" s="2122"/>
    </row>
    <row r="37" spans="1:1" ht="20.25">
      <c r="A37" s="2122"/>
    </row>
    <row r="38" spans="1:1" ht="20.25">
      <c r="A38" s="2122"/>
    </row>
    <row r="39" spans="1:1" ht="22.5">
      <c r="A39" s="2127" t="s">
        <v>1560</v>
      </c>
    </row>
    <row r="40" spans="1:1" ht="13.5">
      <c r="A40" s="2124" t="s">
        <v>1561</v>
      </c>
    </row>
    <row r="41" spans="1:1">
      <c r="A41" s="2128"/>
    </row>
    <row r="42" spans="1:1">
      <c r="A42" s="2128"/>
    </row>
    <row r="43" spans="1:1">
      <c r="A43" s="2129"/>
    </row>
  </sheetData>
  <pageMargins left="0" right="0" top="0.5" bottom="0.5" header="0.25" footer="0.25"/>
  <pageSetup paperSize="9" orientation="portrait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57" t="s">
        <v>165</v>
      </c>
      <c r="C1" s="2157"/>
      <c r="D1" s="2157"/>
      <c r="E1" s="2157"/>
      <c r="F1" s="2157"/>
      <c r="G1" s="2157"/>
      <c r="H1" s="2157"/>
      <c r="I1" s="2157"/>
      <c r="J1" s="2157"/>
      <c r="K1" s="2157"/>
      <c r="L1" s="2157"/>
      <c r="M1" s="2157"/>
      <c r="N1" s="2157"/>
      <c r="O1" s="2157"/>
      <c r="P1" s="2157"/>
      <c r="Q1" s="2157"/>
      <c r="R1" s="2157"/>
    </row>
    <row r="2" spans="1:22" ht="12" customHeight="1">
      <c r="A2" s="348"/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</row>
    <row r="3" spans="1:22" ht="12" customHeight="1">
      <c r="A3" s="2158" t="s">
        <v>568</v>
      </c>
      <c r="B3" s="2158"/>
      <c r="C3" s="2158"/>
      <c r="D3" s="2158"/>
      <c r="E3" s="2158"/>
      <c r="F3" s="2158"/>
      <c r="G3" s="2158"/>
      <c r="H3" s="2158"/>
      <c r="I3" s="2158"/>
      <c r="J3" s="2158"/>
      <c r="K3" s="2158"/>
      <c r="L3" s="2158"/>
      <c r="M3" s="2158"/>
      <c r="N3" s="2158"/>
      <c r="O3" s="2158"/>
      <c r="P3" s="2158"/>
      <c r="Q3" s="2158"/>
      <c r="R3" s="2158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59" t="s">
        <v>167</v>
      </c>
      <c r="C5" s="2159"/>
      <c r="D5" s="2159"/>
      <c r="E5" s="2159"/>
      <c r="F5" s="2159"/>
      <c r="G5" s="2159"/>
      <c r="H5" s="2159"/>
      <c r="I5" s="2159"/>
      <c r="J5" s="2159"/>
      <c r="K5" s="2159"/>
      <c r="L5" s="2159"/>
      <c r="M5" s="2159"/>
      <c r="N5" s="2159"/>
      <c r="O5" s="2159"/>
      <c r="P5" s="2159"/>
      <c r="Q5" s="2159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60" t="s">
        <v>168</v>
      </c>
      <c r="O6" s="2160"/>
      <c r="P6" s="2160"/>
      <c r="Q6" s="2160"/>
      <c r="R6" s="2160"/>
    </row>
    <row r="7" spans="1:22" ht="21" customHeight="1">
      <c r="A7" s="2161" t="s">
        <v>169</v>
      </c>
      <c r="B7" s="2163" t="s">
        <v>170</v>
      </c>
      <c r="C7" s="2165" t="s">
        <v>171</v>
      </c>
      <c r="D7" s="2167" t="s">
        <v>172</v>
      </c>
      <c r="E7" s="2169" t="s">
        <v>173</v>
      </c>
      <c r="F7" s="2155" t="s">
        <v>174</v>
      </c>
      <c r="G7" s="2156" t="s">
        <v>175</v>
      </c>
      <c r="H7" s="2156"/>
      <c r="I7" s="2156"/>
      <c r="J7" s="2156"/>
      <c r="K7" s="2156" t="s">
        <v>176</v>
      </c>
      <c r="L7" s="2156"/>
      <c r="M7" s="2156"/>
      <c r="N7" s="2156"/>
      <c r="O7" s="2156" t="s">
        <v>177</v>
      </c>
      <c r="P7" s="2156"/>
      <c r="Q7" s="2156"/>
      <c r="R7" s="2156"/>
    </row>
    <row r="8" spans="1:22" ht="30.75" customHeight="1" thickBot="1">
      <c r="A8" s="2162"/>
      <c r="B8" s="2164"/>
      <c r="C8" s="2166"/>
      <c r="D8" s="2168"/>
      <c r="E8" s="2170"/>
      <c r="F8" s="2155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71" t="s">
        <v>0</v>
      </c>
      <c r="B1" s="2171"/>
      <c r="C1" s="2171"/>
      <c r="D1" s="2171"/>
      <c r="E1" s="2171"/>
      <c r="F1" s="2171"/>
      <c r="G1" s="2171"/>
      <c r="H1" s="2171"/>
      <c r="I1" s="2171"/>
      <c r="J1" s="2171"/>
      <c r="K1" s="2171"/>
      <c r="L1" s="2171"/>
      <c r="M1" s="2171"/>
      <c r="N1" s="2171"/>
      <c r="O1" s="2171"/>
    </row>
    <row r="2" spans="1:23" s="267" customFormat="1" ht="15" customHeight="1">
      <c r="A2" s="2172" t="s">
        <v>567</v>
      </c>
      <c r="B2" s="2172"/>
      <c r="C2" s="2172"/>
      <c r="D2" s="2172"/>
      <c r="E2" s="2172"/>
      <c r="F2" s="2172"/>
      <c r="G2" s="2172"/>
      <c r="H2" s="2172"/>
      <c r="I2" s="2172"/>
      <c r="J2" s="2172"/>
      <c r="K2" s="2172"/>
      <c r="L2" s="2172"/>
      <c r="M2" s="2172"/>
      <c r="N2" s="2172"/>
      <c r="O2" s="2172"/>
    </row>
    <row r="3" spans="1:23" s="267" customFormat="1" ht="18" customHeight="1">
      <c r="A3" s="2173" t="s">
        <v>1</v>
      </c>
      <c r="B3" s="2173"/>
      <c r="C3" s="2173"/>
      <c r="D3" s="2173"/>
      <c r="E3" s="2173"/>
      <c r="F3" s="2173"/>
      <c r="G3" s="2173"/>
      <c r="H3" s="2173"/>
      <c r="I3" s="2173"/>
      <c r="J3" s="2173"/>
      <c r="K3" s="2173"/>
      <c r="L3" s="2173"/>
      <c r="M3" s="2173"/>
      <c r="N3" s="2173"/>
      <c r="O3" s="2173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74" t="s">
        <v>3</v>
      </c>
      <c r="B5" s="2175" t="s">
        <v>4</v>
      </c>
      <c r="C5" s="2175" t="s">
        <v>5</v>
      </c>
      <c r="D5" s="2176" t="s">
        <v>6</v>
      </c>
      <c r="E5" s="2176"/>
      <c r="F5" s="2176"/>
      <c r="G5" s="2176"/>
      <c r="H5" s="2176" t="s">
        <v>7</v>
      </c>
      <c r="I5" s="2176"/>
      <c r="J5" s="2176"/>
      <c r="K5" s="2177"/>
      <c r="L5" s="2176" t="s">
        <v>8</v>
      </c>
      <c r="M5" s="2176"/>
      <c r="N5" s="2176"/>
      <c r="O5" s="2176"/>
      <c r="P5" s="274"/>
    </row>
    <row r="6" spans="1:23">
      <c r="A6" s="2174"/>
      <c r="B6" s="2175"/>
      <c r="C6" s="2175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78" t="s">
        <v>981</v>
      </c>
      <c r="B1" s="2178"/>
      <c r="C1" s="2178"/>
      <c r="D1" s="2178"/>
      <c r="E1" s="2178"/>
      <c r="F1" s="2178"/>
      <c r="G1" s="2178"/>
      <c r="H1" s="2178"/>
      <c r="I1" s="2178"/>
    </row>
    <row r="2" spans="1:14" ht="31.5" customHeight="1">
      <c r="A2" s="2179" t="s">
        <v>982</v>
      </c>
      <c r="B2" s="2179"/>
      <c r="C2" s="2179"/>
      <c r="D2" s="2179"/>
      <c r="E2" s="2179"/>
      <c r="F2" s="2179"/>
      <c r="G2" s="2179"/>
      <c r="H2" s="2179"/>
      <c r="I2" s="2179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80" t="s">
        <v>169</v>
      </c>
      <c r="B5" s="2181" t="s">
        <v>984</v>
      </c>
      <c r="C5" s="2182" t="s">
        <v>171</v>
      </c>
      <c r="D5" s="2182" t="s">
        <v>172</v>
      </c>
      <c r="E5" s="2183" t="s">
        <v>985</v>
      </c>
      <c r="F5" s="812"/>
      <c r="G5" s="2180" t="s">
        <v>986</v>
      </c>
      <c r="H5" s="2184" t="s">
        <v>675</v>
      </c>
      <c r="I5" s="2184"/>
    </row>
    <row r="6" spans="1:14" s="815" customFormat="1" ht="44.25" customHeight="1">
      <c r="A6" s="2180"/>
      <c r="B6" s="2181"/>
      <c r="C6" s="2182"/>
      <c r="D6" s="2182"/>
      <c r="E6" s="2183"/>
      <c r="F6" s="812"/>
      <c r="G6" s="2180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85" t="s">
        <v>687</v>
      </c>
      <c r="B1" s="2185"/>
      <c r="C1" s="2185"/>
      <c r="D1" s="2185"/>
      <c r="E1" s="2185"/>
      <c r="F1" s="2185"/>
    </row>
    <row r="2" spans="1:9" s="488" customFormat="1" ht="31.5" customHeight="1">
      <c r="A2" s="2186" t="s">
        <v>688</v>
      </c>
      <c r="B2" s="2186"/>
      <c r="C2" s="2186"/>
      <c r="D2" s="2186"/>
      <c r="E2" s="2186"/>
      <c r="F2" s="2186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87" t="s">
        <v>169</v>
      </c>
      <c r="B5" s="628" t="s">
        <v>690</v>
      </c>
      <c r="C5" s="629"/>
      <c r="D5" s="2189" t="s">
        <v>572</v>
      </c>
      <c r="E5" s="2191" t="s">
        <v>191</v>
      </c>
      <c r="F5" s="2192"/>
    </row>
    <row r="6" spans="1:9" s="488" customFormat="1" ht="33" customHeight="1" thickBot="1">
      <c r="A6" s="2188"/>
      <c r="B6" s="630" t="s">
        <v>691</v>
      </c>
      <c r="C6" s="631" t="s">
        <v>692</v>
      </c>
      <c r="D6" s="2190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53</vt:i4>
      </vt:variant>
      <vt:variant>
        <vt:lpstr>Именованные диапазоны</vt:lpstr>
      </vt:variant>
      <vt:variant>
        <vt:i4>24</vt:i4>
      </vt:variant>
    </vt:vector>
  </HeadingPairs>
  <TitlesOfParts>
    <vt:vector size="77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caxseri erbashx (7)</vt:lpstr>
      <vt:lpstr>hatvac6 (4)</vt:lpstr>
      <vt:lpstr>tntes caxs (4)</vt:lpstr>
      <vt:lpstr>gorc caxs (4)</vt:lpstr>
      <vt:lpstr>hatvac6 (5)</vt:lpstr>
      <vt:lpstr>tntes caxs (5)</vt:lpstr>
      <vt:lpstr>gorc caxs (5)</vt:lpstr>
      <vt:lpstr>ekamut (3)</vt:lpstr>
      <vt:lpstr>caxseri erbashx (8)</vt:lpstr>
      <vt:lpstr>ekam erams bashx nor (7)</vt:lpstr>
      <vt:lpstr>hatvac6 (6)</vt:lpstr>
      <vt:lpstr>tntes caxs (6)</vt:lpstr>
      <vt:lpstr>gorc caxs (6)</vt:lpstr>
      <vt:lpstr>hatvac6 </vt:lpstr>
      <vt:lpstr>tntes caxs (7)</vt:lpstr>
      <vt:lpstr>gorc caxs (7)</vt:lpstr>
      <vt:lpstr>hatvac61 </vt:lpstr>
      <vt:lpstr>tntes caxs (8)</vt:lpstr>
      <vt:lpstr>gorc caxs (8)</vt:lpstr>
      <vt:lpstr>ekamut (4)</vt:lpstr>
      <vt:lpstr>bjuge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'gorc caxs (4)'!Заголовки_для_печати</vt:lpstr>
      <vt:lpstr>'gorc caxs (5)'!Заголовки_для_печати</vt:lpstr>
      <vt:lpstr>'gorc caxs (6)'!Заголовки_для_печати</vt:lpstr>
      <vt:lpstr>'gorc caxs (7)'!Заголовки_для_печати</vt:lpstr>
      <vt:lpstr>'gorc caxs (8)'!Заголовки_для_печати</vt:lpstr>
      <vt:lpstr>hatvac6!Заголовки_для_печати</vt:lpstr>
      <vt:lpstr>'hatvac6 '!Заголовки_для_печати</vt:lpstr>
      <vt:lpstr>'hatvac6 (2)'!Заголовки_для_печати</vt:lpstr>
      <vt:lpstr>'hatvac6 (3)'!Заголовки_для_печати</vt:lpstr>
      <vt:lpstr>'hatvac6 (4)'!Заголовки_для_печати</vt:lpstr>
      <vt:lpstr>'hatvac6 (5)'!Заголовки_для_печати</vt:lpstr>
      <vt:lpstr>'hatvac6 (6)'!Заголовки_для_печати</vt:lpstr>
      <vt:lpstr>'hatvac61 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  <vt:lpstr>'tntes caxs (4)'!Заголовки_для_печати</vt:lpstr>
      <vt:lpstr>'tntes caxs (5)'!Заголовки_для_печати</vt:lpstr>
      <vt:lpstr>'tntes caxs (6)'!Заголовки_для_печати</vt:lpstr>
      <vt:lpstr>'tntes caxs (7)'!Заголовки_для_печати</vt:lpstr>
      <vt:lpstr>'tntes caxs (8)'!Заголовки_для_печати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2025-09-11T13:12:57Z</dcterms:modified>
</cp:coreProperties>
</file>